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a.1334/ARE013926/ERD014267/V-SEGRETERIA CRF/Farmaci NUOVI da valutare/HIV/"/>
    </mc:Choice>
  </mc:AlternateContent>
  <xr:revisionPtr revIDLastSave="66" documentId="8_{C2525CF8-8109-4DA0-AE31-D62B2489B925}" xr6:coauthVersionLast="47" xr6:coauthVersionMax="47" xr10:uidLastSave="{38946A9A-BB1B-4066-800B-4A744845D588}"/>
  <bookViews>
    <workbookView xWindow="-108" yWindow="-108" windowWidth="23256" windowHeight="12456" activeTab="1" xr2:uid="{110DFAAC-DC08-4F89-A7E1-1AFEABA73199}"/>
  </bookViews>
  <sheets>
    <sheet name="TAB (3 DEF)" sheetId="14" r:id="rId1"/>
    <sheet name="Foglio1" sheetId="15" r:id="rId2"/>
  </sheets>
  <calcPr calcId="191029"/>
  <oleSize ref="A2:O3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<sst xmlns="http://schemas.openxmlformats.org/spreadsheetml/2006/main" count="178" uniqueCount="57">
  <si>
    <t>RER</t>
  </si>
  <si>
    <t>PC</t>
  </si>
  <si>
    <t>RE</t>
  </si>
  <si>
    <t>MO</t>
  </si>
  <si>
    <t>IM</t>
  </si>
  <si>
    <t>ROM</t>
  </si>
  <si>
    <t>non compilato</t>
  </si>
  <si>
    <t>E - profilassi pre- esposizione</t>
  </si>
  <si>
    <t>N. confezioni per paziente</t>
  </si>
  <si>
    <t>spesa (€)</t>
  </si>
  <si>
    <t>N. confezioni</t>
  </si>
  <si>
    <t>All</t>
  </si>
  <si>
    <t>Importo
totale del
farmaco
(€)</t>
  </si>
  <si>
    <t>PIACENZA</t>
  </si>
  <si>
    <t>REGGIO
EMILIA</t>
  </si>
  <si>
    <t>MODENA</t>
  </si>
  <si>
    <t>BOLOGNA</t>
  </si>
  <si>
    <t>IMOLA</t>
  </si>
  <si>
    <t>ROMAGNA</t>
  </si>
  <si>
    <t>AOSPU
PARMA</t>
  </si>
  <si>
    <t>IRCCS S.
ORSOLA</t>
  </si>
  <si>
    <t>AOSPU
FERRARA</t>
  </si>
  <si>
    <t>PARMA</t>
  </si>
  <si>
    <t>Importo totale
del farmaco (€)</t>
  </si>
  <si>
    <t>Azienda erogante</t>
  </si>
  <si>
    <t>REGGIO EMILIA</t>
  </si>
  <si>
    <t>AOSPU PARMA</t>
  </si>
  <si>
    <t>IRCCS S. ORSOLA</t>
  </si>
  <si>
    <t>AOSPU FERRARA</t>
  </si>
  <si>
    <t>N. Pz</t>
  </si>
  <si>
    <t>FERRARA</t>
  </si>
  <si>
    <t>Azienda USL di residenza assistito</t>
  </si>
  <si>
    <t>ALTRE REGIONI</t>
  </si>
  <si>
    <t>2025 
Azienda Residenza</t>
  </si>
  <si>
    <t>TOTALE - N. Pz</t>
  </si>
  <si>
    <t>N.Conf</t>
  </si>
  <si>
    <t>E - profilassi pre- esposizione *</t>
  </si>
  <si>
    <t>Spesa (€)</t>
  </si>
  <si>
    <t>CONSUMI e SPESA per Tenofovir disoproxil fumarato/emtricitabina (ATC J05AR03) nella profilassi pre-esposizione</t>
  </si>
  <si>
    <t>dato cumulativo lug 2023-ott 2025</t>
  </si>
  <si>
    <t>gen- ott 2025</t>
  </si>
  <si>
    <t xml:space="preserve"> lug - dic 2023</t>
  </si>
  <si>
    <t>gen-dic 2024</t>
  </si>
  <si>
    <t xml:space="preserve">dettaglio per periodo </t>
  </si>
  <si>
    <t>area PR</t>
  </si>
  <si>
    <t>area BO</t>
  </si>
  <si>
    <t>area FE</t>
  </si>
  <si>
    <t>* considerato anche non compilato lug-dic 2023 per RE e AOSP FE, e non compilato 2024 per AOSP FE</t>
  </si>
  <si>
    <t>N.conf*</t>
  </si>
  <si>
    <t>* non è considerato il non compilato</t>
  </si>
  <si>
    <t>N.Pz*</t>
  </si>
  <si>
    <t>* per alcuni non compilata la residenza</t>
  </si>
  <si>
    <t>12 mesi 2024</t>
  </si>
  <si>
    <t>n. conf</t>
  </si>
  <si>
    <t>spesa</t>
  </si>
  <si>
    <t>12 mesi 2025</t>
  </si>
  <si>
    <t>6 mesi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</si>
</sst>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9.5"/>
      <color rgb="FF000000"/>
      <name val="Arial"/>
    </font>
    <font>
      <b/>
      <sz val="8"/>
      <color rgb="FF112277"/>
      <name val="Arial"/>
      <family val="2"/>
    </font>
    <font>
      <sz val="8"/>
      <color rgb="FF000000"/>
      <name val="Arial"/>
      <family val="2"/>
    </font>
    <font>
      <sz val="8"/>
      <color theme="1"/>
      <name val="Aptos Narrow"/>
      <family val="2"/>
      <scheme val="minor"/>
    </font>
    <font>
      <b/>
      <sz val="8"/>
      <color rgb="FFC00000"/>
      <name val="Arial"/>
      <family val="2"/>
    </font>
    <font>
      <b/>
      <sz val="8"/>
      <color rgb="FF000000"/>
      <name val="Arial"/>
      <family val="2"/>
    </font>
    <font>
      <b/>
      <sz val="11"/>
      <color rgb="FFC00000"/>
      <name val="Aptos Narrow"/>
      <family val="2"/>
      <scheme val="minor"/>
    </font>
    <font>
      <sz val="11"/>
      <color rgb="FFC00000"/>
      <name val="Aptos Narrow"/>
      <family val="2"/>
      <scheme val="minor"/>
    </font>
    <font>
      <b/>
      <sz val="9.5"/>
      <color theme="9" tint="-0.499984740745262"/>
      <name val="Arial"/>
      <family val="2"/>
    </font>
    <font>
      <b/>
      <sz val="8"/>
      <color theme="9" tint="-0.499984740745262"/>
      <name val="Arial"/>
      <family val="2"/>
    </font>
    <font>
      <b/>
      <sz val="10"/>
      <color rgb="FFC00000"/>
      <name val="Arial"/>
      <family val="2"/>
    </font>
    <font>
      <sz val="10"/>
      <color theme="1"/>
      <name val="Aptos Narrow"/>
      <family val="2"/>
      <scheme val="minor"/>
    </font>
    <font>
      <b/>
      <i/>
      <sz val="8"/>
      <color rgb="FFC00000"/>
      <name val="Arial"/>
      <family val="2"/>
    </font>
    <font>
      <i/>
      <sz val="8"/>
      <color theme="1"/>
      <name val="Aptos Narrow"/>
      <family val="2"/>
      <scheme val="minor"/>
    </font>
    <font>
      <i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18"/>
      <color theme="1"/>
      <name val="Aptos Narrow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8999908444471571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B0B7BB"/>
      </left>
      <right style="thin">
        <color rgb="FFB0B7BB"/>
      </right>
      <top style="thin">
        <color rgb="FFB0B7BB"/>
      </top>
      <bottom style="thin">
        <color rgb="FFB0B7BB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indexed="64"/>
      </left>
      <right style="thin">
        <color rgb="FFB0B7BB"/>
      </right>
      <top style="thin">
        <color indexed="64"/>
      </top>
      <bottom style="thin">
        <color rgb="FFB0B7BB"/>
      </bottom>
      <diagonal/>
    </border>
    <border>
      <left style="thin">
        <color indexed="64"/>
      </left>
      <right style="thin">
        <color rgb="FFB0B7BB"/>
      </right>
      <top style="thin">
        <color rgb="FFB0B7BB"/>
      </top>
      <bottom style="thin">
        <color rgb="FFB0B7BB"/>
      </bottom>
      <diagonal/>
    </border>
    <border>
      <left style="thin">
        <color rgb="FFC1C1C1"/>
      </left>
      <right style="thin">
        <color indexed="64"/>
      </right>
      <top style="thin">
        <color rgb="FFC1C1C1"/>
      </top>
      <bottom style="thin">
        <color rgb="FFC1C1C1"/>
      </bottom>
      <diagonal/>
    </border>
    <border>
      <left style="thin">
        <color indexed="64"/>
      </left>
      <right style="thin">
        <color rgb="FFB0B7BB"/>
      </right>
      <top style="thin">
        <color rgb="FFB0B7BB"/>
      </top>
      <bottom style="thin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indexed="64"/>
      </bottom>
      <diagonal/>
    </border>
    <border>
      <left style="thin">
        <color rgb="FFC1C1C1"/>
      </left>
      <right style="thin">
        <color indexed="64"/>
      </right>
      <top style="thin">
        <color rgb="FFC1C1C1"/>
      </top>
      <bottom style="thin">
        <color indexed="64"/>
      </bottom>
      <diagonal/>
    </border>
    <border>
      <left style="thin">
        <color rgb="FFB0B7BB"/>
      </left>
      <right style="thin">
        <color rgb="FFB0B7BB"/>
      </right>
      <top style="thin">
        <color indexed="64"/>
      </top>
      <bottom style="thin">
        <color rgb="FFB0B7BB"/>
      </bottom>
      <diagonal/>
    </border>
    <border>
      <left style="thin">
        <color rgb="FFB0B7BB"/>
      </left>
      <right style="thin">
        <color indexed="64"/>
      </right>
      <top style="thin">
        <color indexed="64"/>
      </top>
      <bottom style="thin">
        <color rgb="FFB0B7BB"/>
      </bottom>
      <diagonal/>
    </border>
    <border>
      <left style="thin">
        <color indexed="64"/>
      </left>
      <right/>
      <top style="thin">
        <color rgb="FFB0B7BB"/>
      </top>
      <bottom style="thin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/>
      <diagonal/>
    </border>
    <border>
      <left style="thin">
        <color rgb="FFC1C1C1"/>
      </left>
      <right style="thin">
        <color indexed="64"/>
      </right>
      <top style="thin">
        <color rgb="FFC1C1C1"/>
      </top>
      <bottom/>
      <diagonal/>
    </border>
    <border>
      <left style="thin">
        <color indexed="64"/>
      </left>
      <right style="thin">
        <color rgb="FFC1C1C1"/>
      </right>
      <top style="thin">
        <color indexed="64"/>
      </top>
      <bottom style="thin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indexed="64"/>
      </top>
      <bottom style="thin">
        <color indexed="64"/>
      </bottom>
      <diagonal/>
    </border>
    <border>
      <left style="thin">
        <color rgb="FFC1C1C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B0B7BB"/>
      </right>
      <top style="thin">
        <color rgb="FFB0B7BB"/>
      </top>
      <bottom style="thin">
        <color rgb="FFB0B7BB"/>
      </bottom>
      <diagonal/>
    </border>
    <border>
      <left/>
      <right style="thin">
        <color rgb="FFB0B7BB"/>
      </right>
      <top style="thin">
        <color rgb="FFB0B7BB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8">
    <xf numFmtId="0" fontId="0" fillId="0" borderId="0" xfId="0"/>
    <xf numFmtId="3" fontId="0" fillId="0" borderId="0" xfId="0" applyNumberFormat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0" fontId="2" fillId="0" borderId="0" xfId="0" applyFont="1"/>
    <xf numFmtId="0" fontId="0" fillId="0" borderId="0" xfId="0" applyAlignment="1">
      <alignment vertical="center"/>
    </xf>
    <xf numFmtId="3" fontId="0" fillId="0" borderId="9" xfId="0" applyNumberFormat="1" applyBorder="1"/>
    <xf numFmtId="0" fontId="6" fillId="0" borderId="0" xfId="0" applyFont="1"/>
    <xf numFmtId="3" fontId="5" fillId="8" borderId="11" xfId="1" applyNumberFormat="1" applyFont="1" applyFill="1" applyBorder="1" applyAlignment="1">
      <alignment horizontal="right"/>
    </xf>
    <xf numFmtId="0" fontId="4" fillId="7" borderId="13" xfId="1" applyFont="1" applyFill="1" applyBorder="1" applyAlignment="1">
      <alignment horizontal="left" vertical="top"/>
    </xf>
    <xf numFmtId="3" fontId="5" fillId="8" borderId="14" xfId="1" applyNumberFormat="1" applyFont="1" applyFill="1" applyBorder="1" applyAlignment="1">
      <alignment horizontal="right"/>
    </xf>
    <xf numFmtId="0" fontId="4" fillId="7" borderId="15" xfId="1" applyFont="1" applyFill="1" applyBorder="1" applyAlignment="1">
      <alignment horizontal="left" vertical="top"/>
    </xf>
    <xf numFmtId="3" fontId="8" fillId="4" borderId="16" xfId="1" applyNumberFormat="1" applyFont="1" applyFill="1" applyBorder="1" applyAlignment="1">
      <alignment horizontal="right"/>
    </xf>
    <xf numFmtId="3" fontId="5" fillId="9" borderId="11" xfId="1" applyNumberFormat="1" applyFont="1" applyFill="1" applyBorder="1" applyAlignment="1">
      <alignment horizontal="right"/>
    </xf>
    <xf numFmtId="3" fontId="8" fillId="9" borderId="16" xfId="1" applyNumberFormat="1" applyFont="1" applyFill="1" applyBorder="1" applyAlignment="1">
      <alignment horizontal="right"/>
    </xf>
    <xf numFmtId="3" fontId="5" fillId="8" borderId="11" xfId="1" applyNumberFormat="1" applyFont="1" applyFill="1" applyBorder="1"/>
    <xf numFmtId="3" fontId="5" fillId="8" borderId="14" xfId="1" applyNumberFormat="1" applyFont="1" applyFill="1" applyBorder="1"/>
    <xf numFmtId="0" fontId="7" fillId="11" borderId="18" xfId="1" applyFont="1" applyFill="1" applyBorder="1" applyAlignment="1">
      <alignment horizontal="center"/>
    </xf>
    <xf numFmtId="0" fontId="7" fillId="11" borderId="19" xfId="1" applyFont="1" applyFill="1" applyBorder="1" applyAlignment="1">
      <alignment horizontal="center" wrapText="1"/>
    </xf>
    <xf numFmtId="0" fontId="9" fillId="10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11" fillId="12" borderId="12" xfId="2" applyFont="1" applyFill="1" applyBorder="1" applyAlignment="1">
      <alignment horizontal="center" vertical="center" wrapText="1"/>
    </xf>
    <xf numFmtId="0" fontId="12" fillId="12" borderId="18" xfId="1" applyFont="1" applyFill="1" applyBorder="1" applyAlignment="1">
      <alignment horizontal="center"/>
    </xf>
    <xf numFmtId="0" fontId="12" fillId="12" borderId="19" xfId="1" applyFont="1" applyFill="1" applyBorder="1" applyAlignment="1">
      <alignment horizontal="center" wrapText="1"/>
    </xf>
    <xf numFmtId="0" fontId="4" fillId="7" borderId="20" xfId="1" applyFont="1" applyFill="1" applyBorder="1" applyAlignment="1">
      <alignment horizontal="left" vertical="top"/>
    </xf>
    <xf numFmtId="3" fontId="5" fillId="8" borderId="21" xfId="1" applyNumberFormat="1" applyFont="1" applyFill="1" applyBorder="1" applyAlignment="1">
      <alignment horizontal="right"/>
    </xf>
    <xf numFmtId="3" fontId="5" fillId="8" borderId="22" xfId="1" applyNumberFormat="1" applyFont="1" applyFill="1" applyBorder="1" applyAlignment="1">
      <alignment horizontal="right"/>
    </xf>
    <xf numFmtId="3" fontId="8" fillId="12" borderId="24" xfId="1" applyNumberFormat="1" applyFont="1" applyFill="1" applyBorder="1" applyAlignment="1">
      <alignment horizontal="right"/>
    </xf>
    <xf numFmtId="3" fontId="8" fillId="12" borderId="25" xfId="1" applyNumberFormat="1" applyFont="1" applyFill="1" applyBorder="1" applyAlignment="1">
      <alignment horizontal="right"/>
    </xf>
    <xf numFmtId="3" fontId="8" fillId="12" borderId="23" xfId="1" applyNumberFormat="1" applyFont="1" applyFill="1" applyBorder="1" applyAlignment="1">
      <alignment horizontal="right"/>
    </xf>
    <xf numFmtId="0" fontId="7" fillId="13" borderId="18" xfId="1" applyFont="1" applyFill="1" applyBorder="1" applyAlignment="1">
      <alignment horizontal="center"/>
    </xf>
    <xf numFmtId="3" fontId="8" fillId="6" borderId="16" xfId="1" applyNumberFormat="1" applyFont="1" applyFill="1" applyBorder="1" applyAlignment="1">
      <alignment horizontal="right"/>
    </xf>
    <xf numFmtId="3" fontId="8" fillId="6" borderId="17" xfId="1" applyNumberFormat="1" applyFont="1" applyFill="1" applyBorder="1" applyAlignment="1">
      <alignment horizontal="right"/>
    </xf>
    <xf numFmtId="3" fontId="7" fillId="13" borderId="16" xfId="1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 wrapText="1"/>
    </xf>
    <xf numFmtId="3" fontId="5" fillId="4" borderId="11" xfId="1" applyNumberFormat="1" applyFont="1" applyFill="1" applyBorder="1" applyAlignment="1">
      <alignment horizontal="right"/>
    </xf>
    <xf numFmtId="0" fontId="13" fillId="7" borderId="12" xfId="1" applyFont="1" applyFill="1" applyBorder="1" applyAlignment="1">
      <alignment horizontal="center" vertical="center" wrapText="1"/>
    </xf>
    <xf numFmtId="0" fontId="15" fillId="11" borderId="19" xfId="1" applyFont="1" applyFill="1" applyBorder="1" applyAlignment="1">
      <alignment horizontal="center" wrapText="1"/>
    </xf>
    <xf numFmtId="0" fontId="16" fillId="0" borderId="0" xfId="0" applyFont="1"/>
    <xf numFmtId="164" fontId="17" fillId="8" borderId="14" xfId="1" applyNumberFormat="1" applyFont="1" applyFill="1" applyBorder="1"/>
    <xf numFmtId="164" fontId="17" fillId="8" borderId="14" xfId="1" applyNumberFormat="1" applyFont="1" applyFill="1" applyBorder="1" applyAlignment="1">
      <alignment horizontal="right"/>
    </xf>
    <xf numFmtId="3" fontId="18" fillId="6" borderId="17" xfId="1" applyNumberFormat="1" applyFont="1" applyFill="1" applyBorder="1" applyAlignment="1">
      <alignment horizontal="right"/>
    </xf>
    <xf numFmtId="0" fontId="1" fillId="0" borderId="0" xfId="0" applyFont="1" applyAlignment="1">
      <alignment wrapText="1"/>
    </xf>
    <xf numFmtId="0" fontId="0" fillId="14" borderId="2" xfId="0" applyFill="1" applyBorder="1" applyAlignment="1">
      <alignment horizontal="left"/>
    </xf>
    <xf numFmtId="0" fontId="0" fillId="14" borderId="3" xfId="0" applyFill="1" applyBorder="1" applyAlignment="1">
      <alignment horizontal="left"/>
    </xf>
    <xf numFmtId="0" fontId="1" fillId="14" borderId="1" xfId="0" applyFont="1" applyFill="1" applyBorder="1"/>
    <xf numFmtId="0" fontId="1" fillId="14" borderId="1" xfId="0" applyFont="1" applyFill="1" applyBorder="1" applyAlignment="1">
      <alignment horizontal="center" vertical="center"/>
    </xf>
    <xf numFmtId="3" fontId="1" fillId="14" borderId="1" xfId="0" applyNumberFormat="1" applyFont="1" applyFill="1" applyBorder="1"/>
    <xf numFmtId="0" fontId="1" fillId="0" borderId="0" xfId="0" applyFont="1" applyAlignment="1">
      <alignment horizontal="left" wrapText="1"/>
    </xf>
    <xf numFmtId="0" fontId="4" fillId="7" borderId="26" xfId="1" applyFont="1" applyFill="1" applyBorder="1" applyAlignment="1">
      <alignment horizontal="left" vertical="top"/>
    </xf>
    <xf numFmtId="0" fontId="4" fillId="7" borderId="27" xfId="1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14" borderId="5" xfId="0" applyFont="1" applyFill="1" applyBorder="1" applyAlignment="1">
      <alignment vertical="center" wrapText="1"/>
    </xf>
    <xf numFmtId="0" fontId="1" fillId="14" borderId="6" xfId="0" applyFont="1" applyFill="1" applyBorder="1" applyAlignment="1">
      <alignment vertical="center" wrapText="1"/>
    </xf>
    <xf numFmtId="0" fontId="1" fillId="14" borderId="7" xfId="0" applyFont="1" applyFill="1" applyBorder="1" applyAlignment="1">
      <alignment horizontal="center" vertical="center" wrapText="1"/>
    </xf>
    <xf numFmtId="0" fontId="1" fillId="14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center" vertical="center" textRotation="90"/>
    </xf>
    <xf numFmtId="0" fontId="4" fillId="7" borderId="13" xfId="1" applyFont="1" applyFill="1" applyBorder="1" applyAlignment="1">
      <alignment horizontal="left" vertical="top" wrapText="1"/>
    </xf>
    <xf numFmtId="0" fontId="0" fillId="0" borderId="1" xfId="0" applyBorder="1"/>
    <xf numFmtId="3" fontId="0" fillId="0" borderId="1" xfId="0" applyNumberFormat="1" applyBorder="1"/>
  </cellXfs>
  <cellStyles count="3">
    <cellStyle name="Normale" xfId="0" builtinId="0"/>
    <cellStyle name="Normale_2023-2025" xfId="2" xr:uid="{D3D03B9A-52B1-4A56-B6DD-70D3CE79CAD4}"/>
    <cellStyle name="Normale_Foglio1_1" xfId="1" xr:uid="{8E2A2384-CD89-4EB2-9379-498796AC26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confezioni</a:t>
            </a:r>
            <a:r>
              <a:rPr lang="it-IT" baseline="0"/>
              <a:t> erogate e spesa PrEP </a:t>
            </a:r>
          </a:p>
          <a:p>
            <a:pPr>
              <a:defRPr/>
            </a:pPr>
            <a:r>
              <a:rPr lang="it-IT" baseline="0"/>
              <a:t>2023 -&gt; 2025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Foglio1!$C$19</c:f>
              <c:strCache>
                <c:ptCount val="1"/>
                <c:pt idx="0">
                  <c:v>n. conf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Foglio1!$B$20:$B$22</c:f>
              <c:strCache>
                <c:ptCount val="3"/>
                <c:pt idx="0">
                  <c:v>6 mesi 2023</c:v>
                </c:pt>
                <c:pt idx="1">
                  <c:v>12 mesi 2024</c:v>
                </c:pt>
                <c:pt idx="2">
                  <c:v>12 mesi 2025</c:v>
                </c:pt>
              </c:strCache>
            </c:strRef>
          </c:cat>
          <c:val>
            <c:numRef>
              <c:f>Foglio1!$C$20:$C$22</c:f>
              <c:numCache>
                <c:formatCode>#,##0</c:formatCode>
                <c:ptCount val="3"/>
                <c:pt idx="0">
                  <c:v>2569</c:v>
                </c:pt>
                <c:pt idx="1">
                  <c:v>9769</c:v>
                </c:pt>
                <c:pt idx="2">
                  <c:v>12642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2A-41C8-A853-DBCB5054A4C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671832"/>
        <c:axId val="438671472"/>
      </c:barChart>
      <c:lineChart>
        <c:grouping val="standard"/>
        <c:varyColors val="0"/>
        <c:ser>
          <c:idx val="1"/>
          <c:order val="1"/>
          <c:tx>
            <c:strRef>
              <c:f>Foglio1!$D$19</c:f>
              <c:strCache>
                <c:ptCount val="1"/>
                <c:pt idx="0">
                  <c:v>spesa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Foglio1!$B$20:$B$22</c:f>
              <c:strCache>
                <c:ptCount val="3"/>
                <c:pt idx="0">
                  <c:v>6 mesi 2023</c:v>
                </c:pt>
                <c:pt idx="1">
                  <c:v>12 mesi 2024</c:v>
                </c:pt>
                <c:pt idx="2">
                  <c:v>12 mesi 2025</c:v>
                </c:pt>
              </c:strCache>
            </c:strRef>
          </c:cat>
          <c:val>
            <c:numRef>
              <c:f>Foglio1!$D$20:$D$22</c:f>
              <c:numCache>
                <c:formatCode>#,##0</c:formatCode>
                <c:ptCount val="3"/>
                <c:pt idx="0">
                  <c:v>32565</c:v>
                </c:pt>
                <c:pt idx="1">
                  <c:v>144134</c:v>
                </c:pt>
                <c:pt idx="2">
                  <c:v>330088.80000000005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2A-41C8-A853-DBCB5054A4C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383744"/>
        <c:axId val="441384104"/>
      </c:lineChart>
      <c:catAx>
        <c:axId val="44138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1384104"/>
        <c:crosses val="autoZero"/>
        <c:auto val="1"/>
        <c:lblAlgn val="ctr"/>
        <c:lblOffset val="100"/>
        <c:noMultiLvlLbl val="0"/>
      </c:catAx>
      <c:valAx>
        <c:axId val="44138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1383744"/>
        <c:crosses val="autoZero"/>
        <c:crossBetween val="between"/>
      </c:valAx>
      <c:valAx>
        <c:axId val="438671472"/>
        <c:scaling>
          <c:orientation val="minMax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8671832"/>
        <c:crosses val="max"/>
        <c:crossBetween val="between"/>
      </c:valAx>
      <c:catAx>
        <c:axId val="4386718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8671472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586740</xdr:colOff>
      <xdr:row>16</xdr:row>
      <xdr:rowOff>133350</xdr:rowOff>
    </xdr:from>
    <xdr:to>
      <xdr:col>12</xdr:col>
      <xdr:colOff>281940</xdr:colOff>
      <xdr:row>31</xdr:row>
      <xdr:rowOff>133350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AE3ECE1-1C91-C885-AD8E-5541A573E6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CAC91-91AF-49C0-B9E2-B0E3ABBA09BC}">
  <dimension ref="A1:V49"/>
  <sheetViews>
    <sheetView workbookViewId="0">
      <selection activeCell="E3" sqref="E3:V16"/>
    </sheetView>
  </sheetViews>
  <sheetFormatPr defaultRowHeight="14.4" x14ac:dyDescent="0.3"/>
  <cols>
    <col min="1" max="1" width="14.33203125" customWidth="1"/>
    <col min="2" max="2" width="11.44140625" customWidth="1"/>
    <col min="3" max="3" width="12.109375" customWidth="1"/>
    <col min="6" max="6" width="9.5546875" customWidth="1"/>
    <col min="11" max="11" width="2.44140625" customWidth="1"/>
    <col min="13" max="13" width="11.21875" customWidth="1"/>
    <col min="17" max="17" width="2.88671875" customWidth="1"/>
  </cols>
  <sheetData>
    <row r="1" spans="1:22" x14ac:dyDescent="0.3">
      <c r="A1" s="5" t="s">
        <v>38</v>
      </c>
    </row>
    <row r="2" spans="1:22" x14ac:dyDescent="0.3">
      <c r="A2" s="5"/>
    </row>
    <row r="3" spans="1:22" ht="27.6" customHeight="1" x14ac:dyDescent="0.3">
      <c r="A3" s="59" t="s">
        <v>39</v>
      </c>
      <c r="B3" s="61" t="s">
        <v>36</v>
      </c>
      <c r="C3" s="62"/>
      <c r="E3" s="64" t="s">
        <v>43</v>
      </c>
      <c r="F3" s="46" t="s">
        <v>41</v>
      </c>
      <c r="G3" s="57" t="s">
        <v>7</v>
      </c>
      <c r="H3" s="58"/>
      <c r="I3" s="55" t="s">
        <v>6</v>
      </c>
      <c r="J3" s="56"/>
      <c r="L3" s="52" t="s">
        <v>42</v>
      </c>
      <c r="M3" s="57" t="s">
        <v>7</v>
      </c>
      <c r="N3" s="58"/>
      <c r="O3" s="55" t="s">
        <v>6</v>
      </c>
      <c r="P3" s="56"/>
      <c r="R3" s="52" t="s">
        <v>40</v>
      </c>
      <c r="S3" s="57" t="s">
        <v>7</v>
      </c>
      <c r="T3" s="58"/>
      <c r="U3" s="55" t="s">
        <v>6</v>
      </c>
      <c r="V3" s="56"/>
    </row>
    <row r="4" spans="1:22" s="6" customFormat="1" x14ac:dyDescent="0.3">
      <c r="A4" s="60"/>
      <c r="B4" s="50" t="s">
        <v>10</v>
      </c>
      <c r="C4" s="50" t="s">
        <v>37</v>
      </c>
      <c r="E4" s="64"/>
      <c r="G4" s="37" t="s">
        <v>35</v>
      </c>
      <c r="H4" s="38" t="s">
        <v>9</v>
      </c>
      <c r="I4" s="35" t="s">
        <v>35</v>
      </c>
      <c r="J4" s="36" t="s">
        <v>9</v>
      </c>
      <c r="M4" s="37" t="s">
        <v>35</v>
      </c>
      <c r="N4" s="38" t="s">
        <v>9</v>
      </c>
      <c r="O4" s="35" t="s">
        <v>35</v>
      </c>
      <c r="P4" s="36" t="s">
        <v>9</v>
      </c>
      <c r="S4" s="37" t="s">
        <v>35</v>
      </c>
      <c r="T4" s="38" t="s">
        <v>9</v>
      </c>
      <c r="U4" s="35" t="s">
        <v>35</v>
      </c>
      <c r="V4" s="36" t="s">
        <v>9</v>
      </c>
    </row>
    <row r="5" spans="1:22" x14ac:dyDescent="0.3">
      <c r="A5" s="47" t="s">
        <v>1</v>
      </c>
      <c r="B5" s="2">
        <v>509</v>
      </c>
      <c r="C5" s="2">
        <v>9815</v>
      </c>
      <c r="E5" s="64"/>
      <c r="F5" s="53" t="s">
        <v>13</v>
      </c>
      <c r="G5" s="16">
        <v>52</v>
      </c>
      <c r="H5" s="16">
        <v>644</v>
      </c>
      <c r="I5" s="14">
        <v>1</v>
      </c>
      <c r="J5" s="14">
        <v>12</v>
      </c>
      <c r="L5" s="10" t="s">
        <v>13</v>
      </c>
      <c r="M5" s="16">
        <v>232</v>
      </c>
      <c r="N5" s="16">
        <v>3398</v>
      </c>
      <c r="O5" s="14">
        <v>1</v>
      </c>
      <c r="P5" s="14">
        <v>29</v>
      </c>
      <c r="R5" s="10" t="s">
        <v>13</v>
      </c>
      <c r="S5" s="16">
        <v>225</v>
      </c>
      <c r="T5" s="16">
        <v>5773</v>
      </c>
      <c r="U5" s="14"/>
      <c r="V5" s="14"/>
    </row>
    <row r="6" spans="1:22" x14ac:dyDescent="0.3">
      <c r="A6" s="48" t="s">
        <v>44</v>
      </c>
      <c r="B6" s="3">
        <v>1487</v>
      </c>
      <c r="C6" s="3">
        <v>26965</v>
      </c>
      <c r="E6" s="64"/>
      <c r="F6" s="53" t="s">
        <v>22</v>
      </c>
      <c r="G6" s="16"/>
      <c r="H6" s="16"/>
      <c r="I6" s="14"/>
      <c r="J6" s="14"/>
      <c r="L6" s="10" t="s">
        <v>22</v>
      </c>
      <c r="M6" s="16">
        <v>354</v>
      </c>
      <c r="N6" s="16">
        <v>4381</v>
      </c>
      <c r="O6" s="14"/>
      <c r="P6" s="14"/>
      <c r="R6" s="10" t="s">
        <v>22</v>
      </c>
      <c r="S6" s="9">
        <v>539</v>
      </c>
      <c r="T6" s="9">
        <v>12079</v>
      </c>
      <c r="U6" s="14"/>
      <c r="V6" s="14"/>
    </row>
    <row r="7" spans="1:22" x14ac:dyDescent="0.3">
      <c r="A7" s="48" t="s">
        <v>2</v>
      </c>
      <c r="B7" s="3">
        <v>1999</v>
      </c>
      <c r="C7" s="3">
        <v>40456</v>
      </c>
      <c r="E7" s="64"/>
      <c r="F7" s="53" t="s">
        <v>14</v>
      </c>
      <c r="G7" s="9"/>
      <c r="H7" s="9"/>
      <c r="I7" s="39">
        <v>221</v>
      </c>
      <c r="J7" s="39">
        <v>2886</v>
      </c>
      <c r="L7" s="10" t="s">
        <v>14</v>
      </c>
      <c r="M7" s="9">
        <v>796</v>
      </c>
      <c r="N7" s="9">
        <v>12995</v>
      </c>
      <c r="O7" s="14">
        <v>3</v>
      </c>
      <c r="P7" s="14">
        <v>37</v>
      </c>
      <c r="R7" s="10" t="s">
        <v>14</v>
      </c>
      <c r="S7" s="9">
        <v>982</v>
      </c>
      <c r="T7" s="9">
        <v>24575</v>
      </c>
      <c r="U7" s="14">
        <v>5</v>
      </c>
      <c r="V7" s="14">
        <v>130</v>
      </c>
    </row>
    <row r="8" spans="1:22" x14ac:dyDescent="0.3">
      <c r="A8" s="48" t="s">
        <v>3</v>
      </c>
      <c r="B8" s="3">
        <v>2375</v>
      </c>
      <c r="C8" s="3">
        <v>47636</v>
      </c>
      <c r="E8" s="64"/>
      <c r="F8" s="53" t="s">
        <v>15</v>
      </c>
      <c r="G8" s="9">
        <v>316</v>
      </c>
      <c r="H8" s="9">
        <v>4013</v>
      </c>
      <c r="I8" s="14">
        <v>146</v>
      </c>
      <c r="J8" s="14">
        <v>6444</v>
      </c>
      <c r="L8" s="10" t="s">
        <v>15</v>
      </c>
      <c r="M8" s="9">
        <v>906</v>
      </c>
      <c r="N8" s="9">
        <v>13893</v>
      </c>
      <c r="O8" s="14">
        <v>162</v>
      </c>
      <c r="P8" s="14">
        <v>4856</v>
      </c>
      <c r="R8" s="10" t="s">
        <v>15</v>
      </c>
      <c r="S8" s="9">
        <v>1153</v>
      </c>
      <c r="T8" s="9">
        <v>29730</v>
      </c>
      <c r="U8" s="14">
        <v>125</v>
      </c>
      <c r="V8" s="14">
        <v>3505</v>
      </c>
    </row>
    <row r="9" spans="1:22" x14ac:dyDescent="0.3">
      <c r="A9" s="48" t="s">
        <v>45</v>
      </c>
      <c r="B9" s="3">
        <v>11939</v>
      </c>
      <c r="C9" s="3">
        <v>230493</v>
      </c>
      <c r="E9" s="64"/>
      <c r="F9" s="53" t="s">
        <v>16</v>
      </c>
      <c r="G9" s="9"/>
      <c r="H9" s="9"/>
      <c r="I9" s="14"/>
      <c r="J9" s="14"/>
      <c r="L9" s="10" t="s">
        <v>16</v>
      </c>
      <c r="M9" s="9"/>
      <c r="N9" s="9"/>
      <c r="O9" s="14"/>
      <c r="P9" s="14"/>
      <c r="R9" s="10" t="s">
        <v>16</v>
      </c>
      <c r="S9" s="9"/>
      <c r="T9" s="9"/>
      <c r="U9" s="14">
        <v>3</v>
      </c>
      <c r="V9" s="14">
        <v>36</v>
      </c>
    </row>
    <row r="10" spans="1:22" x14ac:dyDescent="0.3">
      <c r="A10" s="48" t="s">
        <v>4</v>
      </c>
      <c r="B10" s="3">
        <v>845</v>
      </c>
      <c r="C10" s="3">
        <v>19026</v>
      </c>
      <c r="E10" s="64"/>
      <c r="F10" s="53" t="s">
        <v>17</v>
      </c>
      <c r="G10" s="9">
        <v>86</v>
      </c>
      <c r="H10" s="9">
        <v>1330</v>
      </c>
      <c r="I10" s="14"/>
      <c r="J10" s="14"/>
      <c r="L10" s="10" t="s">
        <v>17</v>
      </c>
      <c r="M10" s="9">
        <v>333</v>
      </c>
      <c r="N10" s="9">
        <v>6077</v>
      </c>
      <c r="O10" s="14"/>
      <c r="P10" s="14"/>
      <c r="R10" s="10" t="s">
        <v>17</v>
      </c>
      <c r="S10" s="9">
        <v>426</v>
      </c>
      <c r="T10" s="9">
        <v>11619</v>
      </c>
      <c r="U10" s="14"/>
      <c r="V10" s="14"/>
    </row>
    <row r="11" spans="1:22" x14ac:dyDescent="0.3">
      <c r="A11" s="48" t="s">
        <v>46</v>
      </c>
      <c r="B11" s="7">
        <v>617</v>
      </c>
      <c r="C11" s="7">
        <v>12538</v>
      </c>
      <c r="E11" s="64"/>
      <c r="F11" s="53" t="s">
        <v>30</v>
      </c>
      <c r="G11" s="9"/>
      <c r="H11" s="9"/>
      <c r="I11" s="14"/>
      <c r="J11" s="14"/>
      <c r="L11" s="10" t="s">
        <v>30</v>
      </c>
      <c r="M11" s="9"/>
      <c r="N11" s="9"/>
      <c r="O11" s="14">
        <v>4</v>
      </c>
      <c r="P11" s="14">
        <v>50</v>
      </c>
      <c r="R11" s="10" t="s">
        <v>30</v>
      </c>
      <c r="S11" s="9"/>
      <c r="T11" s="9"/>
      <c r="U11" s="14">
        <v>7</v>
      </c>
      <c r="V11" s="14">
        <v>206</v>
      </c>
    </row>
    <row r="12" spans="1:22" x14ac:dyDescent="0.3">
      <c r="A12" s="48" t="s">
        <v>5</v>
      </c>
      <c r="B12" s="4">
        <v>3102</v>
      </c>
      <c r="C12" s="4">
        <v>64844</v>
      </c>
      <c r="E12" s="64"/>
      <c r="F12" s="53" t="s">
        <v>18</v>
      </c>
      <c r="G12" s="9">
        <v>306</v>
      </c>
      <c r="H12" s="9">
        <v>3787</v>
      </c>
      <c r="I12" s="14">
        <v>5</v>
      </c>
      <c r="J12" s="14">
        <v>62</v>
      </c>
      <c r="L12" s="10" t="s">
        <v>18</v>
      </c>
      <c r="M12" s="9">
        <v>1267</v>
      </c>
      <c r="N12" s="9">
        <v>16537</v>
      </c>
      <c r="O12" s="14">
        <v>9</v>
      </c>
      <c r="P12" s="14">
        <v>122</v>
      </c>
      <c r="R12" s="10" t="s">
        <v>18</v>
      </c>
      <c r="S12" s="9">
        <v>1529</v>
      </c>
      <c r="T12" s="9">
        <v>44520</v>
      </c>
      <c r="U12" s="14">
        <v>29</v>
      </c>
      <c r="V12" s="14">
        <v>903</v>
      </c>
    </row>
    <row r="13" spans="1:22" x14ac:dyDescent="0.3">
      <c r="A13" s="49" t="s">
        <v>0</v>
      </c>
      <c r="B13" s="51">
        <v>22873</v>
      </c>
      <c r="C13" s="51">
        <v>451773</v>
      </c>
      <c r="E13" s="64"/>
      <c r="F13" s="53" t="s">
        <v>19</v>
      </c>
      <c r="G13" s="9">
        <v>211</v>
      </c>
      <c r="H13" s="9">
        <v>2866</v>
      </c>
      <c r="I13" s="14"/>
      <c r="J13" s="14"/>
      <c r="L13" s="10" t="s">
        <v>19</v>
      </c>
      <c r="M13" s="9">
        <v>250</v>
      </c>
      <c r="N13" s="9">
        <v>4215</v>
      </c>
      <c r="O13" s="14"/>
      <c r="P13" s="14"/>
      <c r="R13" s="10" t="s">
        <v>19</v>
      </c>
      <c r="S13" s="9">
        <v>133</v>
      </c>
      <c r="T13" s="9">
        <v>3424</v>
      </c>
      <c r="U13" s="14"/>
      <c r="V13" s="14"/>
    </row>
    <row r="14" spans="1:22" x14ac:dyDescent="0.3">
      <c r="E14" s="64"/>
      <c r="F14" s="53" t="s">
        <v>20</v>
      </c>
      <c r="G14" s="9">
        <v>1352</v>
      </c>
      <c r="H14" s="9">
        <v>16731</v>
      </c>
      <c r="I14" s="14"/>
      <c r="J14" s="14"/>
      <c r="L14" s="10" t="s">
        <v>20</v>
      </c>
      <c r="M14" s="9">
        <v>5321</v>
      </c>
      <c r="N14" s="9">
        <v>78388</v>
      </c>
      <c r="O14" s="14">
        <v>1</v>
      </c>
      <c r="P14" s="14">
        <v>27</v>
      </c>
      <c r="R14" s="10" t="s">
        <v>20</v>
      </c>
      <c r="S14" s="9">
        <v>5266</v>
      </c>
      <c r="T14" s="9">
        <v>135374</v>
      </c>
      <c r="U14" s="14">
        <v>9</v>
      </c>
      <c r="V14" s="14">
        <v>152</v>
      </c>
    </row>
    <row r="15" spans="1:22" x14ac:dyDescent="0.3">
      <c r="A15" s="63" t="s">
        <v>47</v>
      </c>
      <c r="B15" s="63"/>
      <c r="C15" s="63"/>
      <c r="E15" s="64"/>
      <c r="F15" s="53" t="s">
        <v>21</v>
      </c>
      <c r="G15" s="9"/>
      <c r="H15" s="9"/>
      <c r="I15" s="39">
        <v>25</v>
      </c>
      <c r="J15" s="39">
        <v>308</v>
      </c>
      <c r="L15" s="10" t="s">
        <v>21</v>
      </c>
      <c r="M15" s="9">
        <v>138</v>
      </c>
      <c r="N15" s="9">
        <v>1988</v>
      </c>
      <c r="O15" s="39">
        <v>172</v>
      </c>
      <c r="P15" s="39">
        <v>2262</v>
      </c>
      <c r="R15" s="10" t="s">
        <v>21</v>
      </c>
      <c r="S15" s="9">
        <v>282</v>
      </c>
      <c r="T15" s="9">
        <v>7980</v>
      </c>
      <c r="U15" s="14">
        <v>1</v>
      </c>
      <c r="V15" s="14">
        <v>29</v>
      </c>
    </row>
    <row r="16" spans="1:22" x14ac:dyDescent="0.3">
      <c r="A16" s="63"/>
      <c r="B16" s="63"/>
      <c r="C16" s="63"/>
      <c r="E16" s="64"/>
      <c r="F16" s="54" t="s">
        <v>11</v>
      </c>
      <c r="G16" s="13">
        <v>2323</v>
      </c>
      <c r="H16" s="13">
        <v>29370</v>
      </c>
      <c r="I16" s="15">
        <v>398</v>
      </c>
      <c r="J16" s="15">
        <v>9712</v>
      </c>
      <c r="L16" s="12" t="s">
        <v>11</v>
      </c>
      <c r="M16" s="13">
        <v>9597</v>
      </c>
      <c r="N16" s="13">
        <v>141872</v>
      </c>
      <c r="O16" s="15"/>
      <c r="P16" s="15"/>
      <c r="R16" s="12" t="s">
        <v>11</v>
      </c>
      <c r="S16" s="13">
        <v>10535</v>
      </c>
      <c r="T16" s="13">
        <v>275074</v>
      </c>
      <c r="U16" s="15"/>
      <c r="V16" s="15"/>
    </row>
    <row r="17" spans="1:19" x14ac:dyDescent="0.3">
      <c r="A17" s="63"/>
      <c r="B17" s="63"/>
      <c r="C17" s="63"/>
    </row>
    <row r="18" spans="1:19" x14ac:dyDescent="0.3">
      <c r="G18" s="1"/>
      <c r="H18" s="1"/>
    </row>
    <row r="19" spans="1:19" x14ac:dyDescent="0.3">
      <c r="A19" s="20" t="s">
        <v>7</v>
      </c>
      <c r="B19" s="8"/>
      <c r="C19" s="8"/>
      <c r="D19" s="8"/>
      <c r="E19" s="8"/>
    </row>
    <row r="20" spans="1:19" ht="42" x14ac:dyDescent="0.3">
      <c r="A20" s="40" t="s">
        <v>34</v>
      </c>
      <c r="B20" s="31" t="s">
        <v>29</v>
      </c>
      <c r="C20" s="18" t="s">
        <v>48</v>
      </c>
      <c r="D20" s="19" t="s">
        <v>12</v>
      </c>
      <c r="E20" s="41" t="s">
        <v>8</v>
      </c>
      <c r="M20" s="52" t="s">
        <v>40</v>
      </c>
      <c r="N20" s="57" t="s">
        <v>7</v>
      </c>
      <c r="O20" s="58"/>
    </row>
    <row r="21" spans="1:19" x14ac:dyDescent="0.3">
      <c r="A21" s="10" t="s">
        <v>24</v>
      </c>
      <c r="B21" s="8"/>
      <c r="C21" s="8"/>
      <c r="D21" s="8"/>
      <c r="E21" s="42"/>
      <c r="M21" s="6"/>
      <c r="N21" s="37" t="s">
        <v>35</v>
      </c>
      <c r="O21" s="38" t="s">
        <v>9</v>
      </c>
    </row>
    <row r="22" spans="1:19" x14ac:dyDescent="0.3">
      <c r="A22" s="10" t="s">
        <v>13</v>
      </c>
      <c r="B22" s="16">
        <v>136</v>
      </c>
      <c r="C22" s="16">
        <v>509</v>
      </c>
      <c r="D22" s="17">
        <v>9815</v>
      </c>
      <c r="E22" s="43">
        <v>3.7426470588235294</v>
      </c>
      <c r="M22" s="10" t="s">
        <v>13</v>
      </c>
      <c r="N22" s="16">
        <v>225</v>
      </c>
      <c r="O22" s="16">
        <v>5773</v>
      </c>
    </row>
    <row r="23" spans="1:19" x14ac:dyDescent="0.3">
      <c r="A23" s="10" t="s">
        <v>22</v>
      </c>
      <c r="B23" s="9">
        <v>257</v>
      </c>
      <c r="C23" s="9">
        <v>893</v>
      </c>
      <c r="D23" s="11">
        <v>16459</v>
      </c>
      <c r="E23" s="44">
        <v>3.4747081712062258</v>
      </c>
      <c r="M23" s="10" t="s">
        <v>22</v>
      </c>
      <c r="N23" s="9">
        <v>539</v>
      </c>
      <c r="O23" s="9">
        <v>12079</v>
      </c>
      <c r="R23" s="1">
        <f>N23+N30</f>
        <v>672</v>
      </c>
      <c r="S23" s="1">
        <f>O23+O30</f>
        <v>15503</v>
      </c>
    </row>
    <row r="24" spans="1:19" x14ac:dyDescent="0.3">
      <c r="A24" s="10" t="s">
        <v>25</v>
      </c>
      <c r="B24" s="9">
        <v>177</v>
      </c>
      <c r="C24" s="9">
        <v>1778</v>
      </c>
      <c r="D24" s="11">
        <v>37570</v>
      </c>
      <c r="E24" s="44">
        <v>10.045197740112995</v>
      </c>
      <c r="M24" s="10" t="s">
        <v>14</v>
      </c>
      <c r="N24" s="9">
        <v>982</v>
      </c>
      <c r="O24" s="9">
        <v>24575</v>
      </c>
    </row>
    <row r="25" spans="1:19" x14ac:dyDescent="0.3">
      <c r="A25" s="10" t="s">
        <v>15</v>
      </c>
      <c r="B25" s="9">
        <v>1146</v>
      </c>
      <c r="C25" s="9">
        <v>2375</v>
      </c>
      <c r="D25" s="11">
        <v>47635</v>
      </c>
      <c r="E25" s="44">
        <v>2.0724258289703315</v>
      </c>
      <c r="M25" s="10" t="s">
        <v>15</v>
      </c>
      <c r="N25" s="9">
        <v>1153</v>
      </c>
      <c r="O25" s="9">
        <v>29730</v>
      </c>
    </row>
    <row r="26" spans="1:19" x14ac:dyDescent="0.3">
      <c r="A26" s="10" t="s">
        <v>17</v>
      </c>
      <c r="B26" s="9">
        <v>381</v>
      </c>
      <c r="C26" s="9">
        <v>845</v>
      </c>
      <c r="D26" s="11">
        <v>19026</v>
      </c>
      <c r="E26" s="44">
        <v>2.2178477690288716</v>
      </c>
      <c r="M26" s="10" t="s">
        <v>16</v>
      </c>
      <c r="N26" s="9"/>
      <c r="O26" s="9"/>
    </row>
    <row r="27" spans="1:19" x14ac:dyDescent="0.3">
      <c r="A27" s="10" t="s">
        <v>18</v>
      </c>
      <c r="B27" s="9">
        <v>456</v>
      </c>
      <c r="C27" s="9">
        <v>3102</v>
      </c>
      <c r="D27" s="11">
        <v>64844</v>
      </c>
      <c r="E27" s="44">
        <v>6.8026315789473681</v>
      </c>
      <c r="M27" s="10" t="s">
        <v>17</v>
      </c>
      <c r="N27" s="9">
        <v>426</v>
      </c>
      <c r="O27" s="9">
        <v>11619</v>
      </c>
    </row>
    <row r="28" spans="1:19" x14ac:dyDescent="0.3">
      <c r="A28" s="10" t="s">
        <v>26</v>
      </c>
      <c r="B28" s="9">
        <v>176</v>
      </c>
      <c r="C28" s="9">
        <v>594</v>
      </c>
      <c r="D28" s="11">
        <v>10505</v>
      </c>
      <c r="E28" s="44">
        <v>3.375</v>
      </c>
      <c r="M28" s="10" t="s">
        <v>30</v>
      </c>
      <c r="N28" s="9"/>
      <c r="O28" s="9"/>
    </row>
    <row r="29" spans="1:19" x14ac:dyDescent="0.3">
      <c r="A29" s="10" t="s">
        <v>27</v>
      </c>
      <c r="B29" s="9">
        <v>4940</v>
      </c>
      <c r="C29" s="9">
        <v>11939</v>
      </c>
      <c r="D29" s="11">
        <v>230493</v>
      </c>
      <c r="E29" s="44">
        <v>2.4168016194331985</v>
      </c>
      <c r="M29" s="10" t="s">
        <v>18</v>
      </c>
      <c r="N29" s="9">
        <v>1529</v>
      </c>
      <c r="O29" s="9">
        <v>44520</v>
      </c>
    </row>
    <row r="30" spans="1:19" x14ac:dyDescent="0.3">
      <c r="A30" s="10" t="s">
        <v>28</v>
      </c>
      <c r="B30" s="9">
        <v>1</v>
      </c>
      <c r="C30" s="9">
        <v>420</v>
      </c>
      <c r="D30" s="11">
        <v>9968</v>
      </c>
      <c r="E30" s="44">
        <v>420</v>
      </c>
      <c r="M30" s="10" t="s">
        <v>19</v>
      </c>
      <c r="N30" s="9">
        <v>133</v>
      </c>
      <c r="O30" s="9">
        <v>3424</v>
      </c>
    </row>
    <row r="31" spans="1:19" ht="20.399999999999999" x14ac:dyDescent="0.3">
      <c r="A31" s="12" t="s">
        <v>11</v>
      </c>
      <c r="B31" s="34">
        <v>7670</v>
      </c>
      <c r="C31" s="32">
        <v>22455</v>
      </c>
      <c r="D31" s="33">
        <v>446316</v>
      </c>
      <c r="E31" s="45">
        <v>2.9276401564537156</v>
      </c>
      <c r="M31" s="65" t="s">
        <v>20</v>
      </c>
      <c r="N31" s="9">
        <v>5266</v>
      </c>
      <c r="O31" s="9">
        <v>135374</v>
      </c>
    </row>
    <row r="32" spans="1:19" ht="20.399999999999999" x14ac:dyDescent="0.3">
      <c r="A32" s="8" t="s">
        <v>49</v>
      </c>
      <c r="B32" s="8"/>
      <c r="C32" s="8"/>
      <c r="D32" s="8"/>
      <c r="E32" s="8"/>
      <c r="M32" s="65" t="s">
        <v>21</v>
      </c>
      <c r="N32" s="9">
        <v>282</v>
      </c>
      <c r="O32" s="9">
        <v>7980</v>
      </c>
    </row>
    <row r="33" spans="1:15" x14ac:dyDescent="0.3">
      <c r="A33" s="8"/>
      <c r="B33" s="8"/>
      <c r="C33" s="8"/>
      <c r="D33" s="8"/>
      <c r="E33" s="8"/>
      <c r="M33" s="12" t="s">
        <v>11</v>
      </c>
      <c r="N33" s="13">
        <v>10535</v>
      </c>
      <c r="O33" s="13">
        <v>275074</v>
      </c>
    </row>
    <row r="34" spans="1:15" x14ac:dyDescent="0.3">
      <c r="A34" s="20" t="s">
        <v>7</v>
      </c>
      <c r="B34" s="21"/>
      <c r="C34" s="8"/>
      <c r="D34" s="8"/>
      <c r="E34" s="8"/>
    </row>
    <row r="35" spans="1:15" ht="42" x14ac:dyDescent="0.3">
      <c r="A35" s="22" t="s">
        <v>33</v>
      </c>
      <c r="B35" s="23" t="s">
        <v>50</v>
      </c>
      <c r="C35" s="23" t="s">
        <v>35</v>
      </c>
      <c r="D35" s="24" t="s">
        <v>23</v>
      </c>
      <c r="E35" s="8"/>
    </row>
    <row r="36" spans="1:15" x14ac:dyDescent="0.3">
      <c r="A36" s="10" t="s">
        <v>31</v>
      </c>
      <c r="B36" s="16"/>
      <c r="C36" s="16"/>
      <c r="D36" s="17"/>
      <c r="E36" s="8"/>
    </row>
    <row r="37" spans="1:15" x14ac:dyDescent="0.3">
      <c r="A37" s="10" t="s">
        <v>32</v>
      </c>
      <c r="B37" s="16">
        <v>582</v>
      </c>
      <c r="C37" s="16">
        <v>1518</v>
      </c>
      <c r="D37" s="17">
        <v>40431</v>
      </c>
      <c r="E37" s="8"/>
    </row>
    <row r="38" spans="1:15" x14ac:dyDescent="0.3">
      <c r="A38" s="10" t="s">
        <v>13</v>
      </c>
      <c r="B38" s="9">
        <v>47</v>
      </c>
      <c r="C38" s="9">
        <v>187</v>
      </c>
      <c r="D38" s="11">
        <v>4821</v>
      </c>
      <c r="E38" s="8"/>
    </row>
    <row r="39" spans="1:15" x14ac:dyDescent="0.3">
      <c r="A39" s="10" t="s">
        <v>22</v>
      </c>
      <c r="B39" s="9">
        <v>303</v>
      </c>
      <c r="C39" s="9">
        <v>673</v>
      </c>
      <c r="D39" s="11">
        <v>15699</v>
      </c>
      <c r="E39" s="8"/>
    </row>
    <row r="40" spans="1:15" x14ac:dyDescent="0.3">
      <c r="A40" s="10" t="s">
        <v>25</v>
      </c>
      <c r="B40" s="9">
        <v>171</v>
      </c>
      <c r="C40" s="9">
        <v>864</v>
      </c>
      <c r="D40" s="11">
        <v>21921</v>
      </c>
      <c r="E40" s="8"/>
    </row>
    <row r="41" spans="1:15" x14ac:dyDescent="0.3">
      <c r="A41" s="10" t="s">
        <v>15</v>
      </c>
      <c r="B41" s="9">
        <v>494</v>
      </c>
      <c r="C41" s="9">
        <v>1093</v>
      </c>
      <c r="D41" s="11">
        <v>28092</v>
      </c>
      <c r="E41" s="8"/>
    </row>
    <row r="42" spans="1:15" x14ac:dyDescent="0.3">
      <c r="A42" s="10" t="s">
        <v>16</v>
      </c>
      <c r="B42" s="9">
        <v>1759</v>
      </c>
      <c r="C42" s="9">
        <v>3993</v>
      </c>
      <c r="D42" s="11">
        <v>102146</v>
      </c>
      <c r="E42" s="8"/>
    </row>
    <row r="43" spans="1:15" x14ac:dyDescent="0.3">
      <c r="A43" s="10" t="s">
        <v>17</v>
      </c>
      <c r="B43" s="9">
        <v>155</v>
      </c>
      <c r="C43" s="9">
        <v>294</v>
      </c>
      <c r="D43" s="11">
        <v>7688</v>
      </c>
      <c r="E43" s="8"/>
    </row>
    <row r="44" spans="1:15" x14ac:dyDescent="0.3">
      <c r="A44" s="10" t="s">
        <v>30</v>
      </c>
      <c r="B44" s="9">
        <v>49</v>
      </c>
      <c r="C44" s="9">
        <v>333</v>
      </c>
      <c r="D44" s="11">
        <v>9058</v>
      </c>
      <c r="E44" s="8"/>
    </row>
    <row r="45" spans="1:15" x14ac:dyDescent="0.3">
      <c r="A45" s="10" t="s">
        <v>18</v>
      </c>
      <c r="B45" s="26">
        <v>392</v>
      </c>
      <c r="C45" s="26">
        <v>1421</v>
      </c>
      <c r="D45" s="27">
        <v>40938</v>
      </c>
      <c r="E45" s="8"/>
    </row>
    <row r="46" spans="1:15" x14ac:dyDescent="0.3">
      <c r="A46" s="25" t="s">
        <v>11</v>
      </c>
      <c r="B46" s="30">
        <v>3952</v>
      </c>
      <c r="C46" s="28">
        <v>10376</v>
      </c>
      <c r="D46" s="29">
        <v>270794</v>
      </c>
      <c r="E46" s="8"/>
    </row>
    <row r="47" spans="1:15" x14ac:dyDescent="0.3">
      <c r="A47" s="8" t="s">
        <v>51</v>
      </c>
    </row>
    <row r="49" spans="3:3" x14ac:dyDescent="0.3">
      <c r="C49">
        <f>10376/3</f>
        <v>3458.6666666666665</v>
      </c>
    </row>
  </sheetData>
  <mergeCells count="11">
    <mergeCell ref="N20:O20"/>
    <mergeCell ref="A15:C17"/>
    <mergeCell ref="E3:E16"/>
    <mergeCell ref="G3:H3"/>
    <mergeCell ref="I3:J3"/>
    <mergeCell ref="M3:N3"/>
    <mergeCell ref="O3:P3"/>
    <mergeCell ref="S3:T3"/>
    <mergeCell ref="U3:V3"/>
    <mergeCell ref="A3:A4"/>
    <mergeCell ref="B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61EF9-2450-47F1-BA1B-E2A214036052}">
  <dimension ref="A2:O22"/>
  <sheetViews>
    <sheetView tabSelected="1" topLeftCell="A9" workbookViewId="0">
      <selection activeCell="O26" sqref="O26"/>
    </sheetView>
  </sheetViews>
  <sheetFormatPr defaultRowHeight="14.4" x14ac:dyDescent="0.3"/>
  <cols>
    <col min="3" max="3" width="9.109375" bestFit="1" customWidth="1"/>
    <col min="4" max="4" width="10.109375" bestFit="1" customWidth="1"/>
  </cols>
  <sheetData>
    <row r="2" spans="1:15" ht="28.8" x14ac:dyDescent="0.3">
      <c r="A2" s="64" t="s">
        <v>43</v>
      </c>
      <c r="B2" s="46" t="s">
        <v>41</v>
      </c>
      <c r="C2" s="57" t="s">
        <v>7</v>
      </c>
      <c r="D2" s="58"/>
      <c r="F2" s="52" t="s">
        <v>42</v>
      </c>
      <c r="G2" s="57" t="s">
        <v>7</v>
      </c>
      <c r="H2" s="58"/>
      <c r="J2" s="52" t="s">
        <v>40</v>
      </c>
      <c r="K2" s="57" t="s">
        <v>7</v>
      </c>
      <c r="L2" s="58"/>
    </row>
    <row r="3" spans="1:15" x14ac:dyDescent="0.3">
      <c r="A3" s="64"/>
      <c r="B3" s="6"/>
      <c r="C3" s="37" t="s">
        <v>35</v>
      </c>
      <c r="D3" s="38" t="s">
        <v>9</v>
      </c>
      <c r="E3" s="6"/>
      <c r="F3" s="6"/>
      <c r="G3" s="37" t="s">
        <v>35</v>
      </c>
      <c r="H3" s="38" t="s">
        <v>9</v>
      </c>
      <c r="I3" s="6"/>
      <c r="J3" s="6"/>
      <c r="K3" s="37" t="s">
        <v>35</v>
      </c>
      <c r="L3" s="38" t="s">
        <v>9</v>
      </c>
    </row>
    <row r="4" spans="1:15" x14ac:dyDescent="0.3">
      <c r="A4" s="64"/>
      <c r="B4" s="53" t="s">
        <v>13</v>
      </c>
      <c r="C4" s="16">
        <v>52</v>
      </c>
      <c r="D4" s="16">
        <v>644</v>
      </c>
      <c r="F4" s="10" t="s">
        <v>13</v>
      </c>
      <c r="G4" s="16">
        <v>232</v>
      </c>
      <c r="H4" s="16">
        <v>3398</v>
      </c>
      <c r="J4" s="10" t="s">
        <v>13</v>
      </c>
      <c r="K4" s="16">
        <v>225</v>
      </c>
      <c r="L4" s="16">
        <v>5773</v>
      </c>
    </row>
    <row r="5" spans="1:15" x14ac:dyDescent="0.3">
      <c r="A5" s="64"/>
      <c r="B5" s="53" t="s">
        <v>22</v>
      </c>
      <c r="C5" s="16"/>
      <c r="D5" s="16"/>
      <c r="F5" s="10" t="s">
        <v>22</v>
      </c>
      <c r="G5" s="16">
        <v>354</v>
      </c>
      <c r="H5" s="16">
        <v>4381</v>
      </c>
      <c r="J5" s="10" t="s">
        <v>22</v>
      </c>
      <c r="K5" s="9">
        <v>539</v>
      </c>
      <c r="L5" s="9">
        <v>12079</v>
      </c>
    </row>
    <row r="6" spans="1:15" x14ac:dyDescent="0.3">
      <c r="A6" s="64"/>
      <c r="B6" s="53" t="s">
        <v>14</v>
      </c>
      <c r="C6" s="39">
        <v>221</v>
      </c>
      <c r="D6" s="39">
        <v>2886</v>
      </c>
      <c r="F6" s="10" t="s">
        <v>14</v>
      </c>
      <c r="G6" s="9">
        <v>796</v>
      </c>
      <c r="H6" s="9">
        <v>12995</v>
      </c>
      <c r="J6" s="10" t="s">
        <v>14</v>
      </c>
      <c r="K6" s="9">
        <v>982</v>
      </c>
      <c r="L6" s="9">
        <v>24575</v>
      </c>
    </row>
    <row r="7" spans="1:15" x14ac:dyDescent="0.3">
      <c r="A7" s="64"/>
      <c r="B7" s="53" t="s">
        <v>15</v>
      </c>
      <c r="C7" s="9">
        <v>316</v>
      </c>
      <c r="D7" s="9">
        <v>4013</v>
      </c>
      <c r="F7" s="10" t="s">
        <v>15</v>
      </c>
      <c r="G7" s="9">
        <v>906</v>
      </c>
      <c r="H7" s="9">
        <v>13893</v>
      </c>
      <c r="J7" s="10" t="s">
        <v>15</v>
      </c>
      <c r="K7" s="9">
        <v>1153</v>
      </c>
      <c r="L7" s="9">
        <v>29730</v>
      </c>
    </row>
    <row r="8" spans="1:15" x14ac:dyDescent="0.3">
      <c r="A8" s="64"/>
      <c r="B8" s="53" t="s">
        <v>16</v>
      </c>
      <c r="C8" s="9"/>
      <c r="D8" s="9"/>
      <c r="F8" s="10" t="s">
        <v>16</v>
      </c>
      <c r="G8" s="9"/>
      <c r="H8" s="9"/>
      <c r="J8" s="10" t="s">
        <v>16</v>
      </c>
      <c r="K8" s="9"/>
      <c r="L8" s="9"/>
    </row>
    <row r="9" spans="1:15" x14ac:dyDescent="0.3">
      <c r="A9" s="64"/>
      <c r="B9" s="53" t="s">
        <v>17</v>
      </c>
      <c r="C9" s="9">
        <v>86</v>
      </c>
      <c r="D9" s="9">
        <v>1330</v>
      </c>
      <c r="F9" s="10" t="s">
        <v>17</v>
      </c>
      <c r="G9" s="9">
        <v>333</v>
      </c>
      <c r="H9" s="9">
        <v>6077</v>
      </c>
      <c r="J9" s="10" t="s">
        <v>17</v>
      </c>
      <c r="K9" s="9">
        <v>426</v>
      </c>
      <c r="L9" s="9">
        <v>11619</v>
      </c>
    </row>
    <row r="10" spans="1:15" x14ac:dyDescent="0.3">
      <c r="A10" s="64"/>
      <c r="B10" s="53" t="s">
        <v>30</v>
      </c>
      <c r="C10" s="9"/>
      <c r="D10" s="9"/>
      <c r="F10" s="10" t="s">
        <v>30</v>
      </c>
      <c r="G10" s="9"/>
      <c r="H10" s="9"/>
      <c r="J10" s="10" t="s">
        <v>30</v>
      </c>
      <c r="K10" s="9"/>
      <c r="L10" s="9"/>
    </row>
    <row r="11" spans="1:15" x14ac:dyDescent="0.3">
      <c r="A11" s="64"/>
      <c r="B11" s="53" t="s">
        <v>18</v>
      </c>
      <c r="C11" s="9">
        <v>306</v>
      </c>
      <c r="D11" s="9">
        <v>3787</v>
      </c>
      <c r="F11" s="10" t="s">
        <v>18</v>
      </c>
      <c r="G11" s="9">
        <v>1267</v>
      </c>
      <c r="H11" s="9">
        <v>16537</v>
      </c>
      <c r="J11" s="10" t="s">
        <v>18</v>
      </c>
      <c r="K11" s="9">
        <v>1529</v>
      </c>
      <c r="L11" s="9">
        <v>44520</v>
      </c>
    </row>
    <row r="12" spans="1:15" x14ac:dyDescent="0.3">
      <c r="A12" s="64"/>
      <c r="B12" s="53" t="s">
        <v>19</v>
      </c>
      <c r="C12" s="9">
        <v>211</v>
      </c>
      <c r="D12" s="9">
        <v>2866</v>
      </c>
      <c r="F12" s="10" t="s">
        <v>19</v>
      </c>
      <c r="G12" s="9">
        <v>250</v>
      </c>
      <c r="H12" s="9">
        <v>4215</v>
      </c>
      <c r="J12" s="10" t="s">
        <v>19</v>
      </c>
      <c r="K12" s="9">
        <v>133</v>
      </c>
      <c r="L12" s="9">
        <v>3424</v>
      </c>
    </row>
    <row r="13" spans="1:15" x14ac:dyDescent="0.3">
      <c r="A13" s="64"/>
      <c r="B13" s="53" t="s">
        <v>20</v>
      </c>
      <c r="C13" s="9">
        <v>1352</v>
      </c>
      <c r="D13" s="9">
        <v>16731</v>
      </c>
      <c r="F13" s="10" t="s">
        <v>20</v>
      </c>
      <c r="G13" s="9">
        <v>5321</v>
      </c>
      <c r="H13" s="9">
        <v>78388</v>
      </c>
      <c r="J13" s="10" t="s">
        <v>20</v>
      </c>
      <c r="K13" s="9">
        <v>5266</v>
      </c>
      <c r="L13" s="9">
        <v>135374</v>
      </c>
    </row>
    <row r="14" spans="1:15" x14ac:dyDescent="0.3">
      <c r="A14" s="64"/>
      <c r="B14" s="53" t="s">
        <v>21</v>
      </c>
      <c r="C14" s="39">
        <v>25</v>
      </c>
      <c r="D14" s="39">
        <v>308</v>
      </c>
      <c r="F14" s="10" t="s">
        <v>21</v>
      </c>
      <c r="G14" s="9">
        <v>310</v>
      </c>
      <c r="H14" s="9">
        <v>4250</v>
      </c>
      <c r="J14" s="10" t="s">
        <v>21</v>
      </c>
      <c r="K14" s="9">
        <v>282</v>
      </c>
      <c r="L14" s="9">
        <v>7980</v>
      </c>
    </row>
    <row r="15" spans="1:15" x14ac:dyDescent="0.3">
      <c r="A15" s="64"/>
      <c r="B15" s="54" t="s">
        <v>11</v>
      </c>
      <c r="C15" s="13">
        <f>SUM(C4:C14)</f>
        <v>2569</v>
      </c>
      <c r="D15" s="13">
        <f>SUM(D4:D14)</f>
        <v>32565</v>
      </c>
      <c r="F15" s="12" t="s">
        <v>11</v>
      </c>
      <c r="G15" s="13">
        <f>SUM(G4:G14)</f>
        <v>9769</v>
      </c>
      <c r="H15" s="13">
        <f>SUM(H4:H14)</f>
        <v>144134</v>
      </c>
      <c r="J15" s="12" t="s">
        <v>11</v>
      </c>
      <c r="K15" s="13">
        <v>10535</v>
      </c>
      <c r="L15" s="13">
        <v>275074</v>
      </c>
      <c r="N15" s="1">
        <f>K15/10*12</f>
        <v>12642</v>
      </c>
      <c r="O15" s="1">
        <f>L15/10*12</f>
        <v>330088.80000000005</v>
      </c>
    </row>
    <row r="19" spans="2:4" x14ac:dyDescent="0.3">
      <c r="C19" s="66" t="s">
        <v>53</v>
      </c>
      <c r="D19" s="66" t="s">
        <v>54</v>
      </c>
    </row>
    <row r="20" spans="2:4" x14ac:dyDescent="0.3">
      <c r="B20" s="66" t="s">
        <v>56</v>
      </c>
      <c r="C20" s="67">
        <v>2569</v>
      </c>
      <c r="D20" s="67">
        <v>32565</v>
      </c>
    </row>
    <row r="21" spans="2:4" x14ac:dyDescent="0.3">
      <c r="B21" s="66" t="s">
        <v>52</v>
      </c>
      <c r="C21" s="67">
        <v>9769</v>
      </c>
      <c r="D21" s="67">
        <v>144134</v>
      </c>
    </row>
    <row r="22" spans="2:4" x14ac:dyDescent="0.3">
      <c r="B22" s="66" t="s">
        <v>55</v>
      </c>
      <c r="C22" s="67">
        <v>12642</v>
      </c>
      <c r="D22" s="67">
        <v>330088.80000000005</v>
      </c>
    </row>
  </sheetData>
  <mergeCells count="4">
    <mergeCell ref="A2:A15"/>
    <mergeCell ref="C2:D2"/>
    <mergeCell ref="G2:H2"/>
    <mergeCell ref="K2:L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 (3 DEF)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Mazzetti Ilaria</dc:creator>
  <cp:lastModifiedBy>Giroldini Roberta</cp:lastModifiedBy>
  <dcterms:created xsi:type="dcterms:W3CDTF">2024-11-14T15:29:39Z</dcterms:created>
  <dcterms:modified xsi:type="dcterms:W3CDTF">2025-11-24T17:32:14Z</dcterms:modified>
</cp:coreProperties>
</file>