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" activeTab="4"/>
  </bookViews>
  <sheets>
    <sheet name="CASTEL SAN GIOVANNI" sheetId="1" r:id="rId1"/>
    <sheet name="CASTELVETRO PIACENTINO" sheetId="2" r:id="rId2"/>
    <sheet name="PIACENZA" sheetId="3" r:id="rId3"/>
    <sheet name="PODENZANO" sheetId="4" r:id="rId4"/>
    <sheet name="PONTENURE" sheetId="5" r:id="rId5"/>
  </sheets>
  <definedNames/>
  <calcPr fullCalcOnLoad="1"/>
</workbook>
</file>

<file path=xl/sharedStrings.xml><?xml version="1.0" encoding="utf-8"?>
<sst xmlns="http://schemas.openxmlformats.org/spreadsheetml/2006/main" count="211" uniqueCount="46">
  <si>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</si>
  <si>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</si>
  <si>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</si>
  <si>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</si>
  <si>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</si>
  <si>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</si>
  <si>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</si>
  <si>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</si>
  <si>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</si>
  <si>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</si>
  <si>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</si>
  <si>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</si>
  <si>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</si>
  <si>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</si>
  <si>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</si>
  <si>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PIACENZA</t>
  </si>
  <si>
    <t>CASTELVETRO PIACENTINO</t>
  </si>
  <si>
    <t>PODENZANO</t>
  </si>
  <si>
    <t>PONTENURE</t>
  </si>
  <si>
    <t>CASTEL SAN GIOVANNI</t>
  </si>
  <si>
    <t>P.C.I.</t>
  </si>
  <si>
    <t>P.S.I.</t>
  </si>
  <si>
    <t>P.L.I.</t>
  </si>
  <si>
    <t>PARTITO COMUNISTA ITALIANO</t>
  </si>
  <si>
    <t>PARTITO SOCIALISTA ITALIANO</t>
  </si>
  <si>
    <t>PARTITO LIBERALE ITALIANO</t>
  </si>
  <si>
    <t xml:space="preserve">SCHEDE BIANCHE </t>
  </si>
  <si>
    <t>SCHEDE E VOTI NULLI</t>
  </si>
  <si>
    <t>SCHEDE CONT. E NON ATTR.</t>
  </si>
  <si>
    <t>P.R.I.</t>
  </si>
  <si>
    <t>PARTITO REPUBBLICANO ITALIANO</t>
  </si>
  <si>
    <t>COMUNALI MAGGIO 1990</t>
  </si>
  <si>
    <t>LISTA PENS.</t>
  </si>
  <si>
    <t>M.S.I.-D.N.</t>
  </si>
  <si>
    <t>P.S.D.I.</t>
  </si>
  <si>
    <t>PARTITO SOCIALISTA DEMOCRATICO ITALIANO</t>
  </si>
  <si>
    <t>MOVIMENTO SOCIALE ITALIANO - DESTRA NAZIONALE</t>
  </si>
  <si>
    <t>LISTA PENSIONATI</t>
  </si>
  <si>
    <t>P.L.I</t>
  </si>
  <si>
    <t xml:space="preserve">PARTITO SOCIALISTA DEMOCRATICO ITALIANO </t>
  </si>
  <si>
    <t>LEGA LOMBARDA</t>
  </si>
  <si>
    <t>LISTA ECOLOGICA</t>
  </si>
  <si>
    <t>L.ANTIPROIB. DROGA</t>
  </si>
  <si>
    <t>L.VERDE-VERDI ARC.</t>
  </si>
  <si>
    <t>LISTA VERDE - VERDI ARCOBALENO</t>
  </si>
  <si>
    <t>LISTA ANTIPROIBIZIONE DROGA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</si>
</sst>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3"/>
  <dimension ref="C1:F39"/>
  <sheetViews>
    <sheetView workbookViewId="0" topLeftCell="A7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19</v>
      </c>
    </row>
    <row r="6" spans="3:4" ht="12.75">
      <c r="C6" s="1"/>
      <c r="D6" s="1"/>
    </row>
    <row r="7" spans="3:4" ht="12.75">
      <c r="C7" s="1" t="s">
        <v>2</v>
      </c>
      <c r="D7" s="1" t="s">
        <v>31</v>
      </c>
    </row>
    <row r="10" spans="3:6" ht="12.75">
      <c r="C10" s="2" t="s">
        <v>4</v>
      </c>
      <c r="D10" s="13">
        <v>10117</v>
      </c>
      <c r="E10" s="5"/>
      <c r="F10" s="5"/>
    </row>
    <row r="11" spans="3:6" ht="12.75">
      <c r="C11" s="2" t="s">
        <v>5</v>
      </c>
      <c r="D11" s="14">
        <v>9344</v>
      </c>
      <c r="E11" s="5"/>
      <c r="F11" s="5"/>
    </row>
    <row r="12" spans="3:6" ht="12.75">
      <c r="C12" s="2" t="s">
        <v>6</v>
      </c>
      <c r="D12" s="3">
        <f>D11/D10</f>
        <v>0.9235939507759218</v>
      </c>
      <c r="E12" s="5"/>
      <c r="F12" s="5"/>
    </row>
    <row r="13" spans="3:6" ht="12.75">
      <c r="C13" s="15" t="s">
        <v>26</v>
      </c>
      <c r="D13" s="16">
        <v>422</v>
      </c>
      <c r="E13" s="5"/>
      <c r="F13" s="5"/>
    </row>
    <row r="14" spans="3:6" ht="12.75">
      <c r="C14" s="17" t="s">
        <v>27</v>
      </c>
      <c r="D14" s="18">
        <f>728-422</f>
        <v>306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32</v>
      </c>
      <c r="D18" s="7">
        <v>291</v>
      </c>
      <c r="E18" s="3">
        <f>D18/D26</f>
        <v>0.03377437325905292</v>
      </c>
      <c r="F18" s="2">
        <v>1</v>
      </c>
    </row>
    <row r="19" spans="3:6" ht="12.75">
      <c r="C19" s="2" t="s">
        <v>22</v>
      </c>
      <c r="D19" s="7">
        <v>243</v>
      </c>
      <c r="E19" s="3">
        <f>D19/D26</f>
        <v>0.028203342618384402</v>
      </c>
      <c r="F19" s="2">
        <v>0</v>
      </c>
    </row>
    <row r="20" spans="3:6" ht="12.75">
      <c r="C20" s="2" t="s">
        <v>21</v>
      </c>
      <c r="D20" s="2">
        <v>1317</v>
      </c>
      <c r="E20" s="3">
        <f>D20/D26</f>
        <v>0.15285515320334261</v>
      </c>
      <c r="F20" s="2">
        <v>5</v>
      </c>
    </row>
    <row r="21" spans="3:6" ht="12.75">
      <c r="C21" s="2" t="s">
        <v>29</v>
      </c>
      <c r="D21" s="2">
        <v>590</v>
      </c>
      <c r="E21" s="3">
        <f>D21/D26</f>
        <v>0.06847725162488394</v>
      </c>
      <c r="F21" s="2">
        <v>2</v>
      </c>
    </row>
    <row r="22" spans="3:6" ht="12.75">
      <c r="C22" s="2" t="s">
        <v>33</v>
      </c>
      <c r="D22" s="2">
        <v>481</v>
      </c>
      <c r="E22" s="3">
        <f>D22/D26</f>
        <v>0.0558263695450325</v>
      </c>
      <c r="F22" s="2">
        <v>1</v>
      </c>
    </row>
    <row r="23" spans="3:6" ht="12.75">
      <c r="C23" s="2" t="s">
        <v>20</v>
      </c>
      <c r="D23" s="2">
        <v>2847</v>
      </c>
      <c r="E23" s="3">
        <f>D24/D26</f>
        <v>0.2982822655524605</v>
      </c>
      <c r="F23" s="2">
        <v>11</v>
      </c>
    </row>
    <row r="24" spans="3:6" ht="12.75">
      <c r="C24" s="2" t="s">
        <v>3</v>
      </c>
      <c r="D24" s="2">
        <v>2570</v>
      </c>
      <c r="E24" s="3">
        <f>D24/D26</f>
        <v>0.2982822655524605</v>
      </c>
      <c r="F24" s="2">
        <v>9</v>
      </c>
    </row>
    <row r="25" spans="3:6" ht="12.75">
      <c r="C25" s="2" t="s">
        <v>34</v>
      </c>
      <c r="D25" s="2">
        <v>277</v>
      </c>
      <c r="E25" s="3">
        <f>D25/D26</f>
        <v>0.03214948932219127</v>
      </c>
      <c r="F25" s="2">
        <v>1</v>
      </c>
    </row>
    <row r="26" spans="3:6" ht="12.75">
      <c r="C26" s="6" t="s">
        <v>12</v>
      </c>
      <c r="D26" s="8">
        <f>SUM(D18:D25)</f>
        <v>8616</v>
      </c>
      <c r="E26" s="9"/>
      <c r="F26" s="6">
        <f>SUM(F18:F25)</f>
        <v>30</v>
      </c>
    </row>
    <row r="30" ht="12.75">
      <c r="C30" s="12" t="s">
        <v>13</v>
      </c>
    </row>
    <row r="32" spans="3:4" ht="12.75">
      <c r="C32" s="4" t="s">
        <v>32</v>
      </c>
      <c r="D32" s="4" t="s">
        <v>37</v>
      </c>
    </row>
    <row r="33" spans="3:4" ht="12.75">
      <c r="C33" s="4" t="s">
        <v>22</v>
      </c>
      <c r="D33" s="4" t="s">
        <v>25</v>
      </c>
    </row>
    <row r="34" spans="3:4" ht="12.75">
      <c r="C34" s="4" t="s">
        <v>21</v>
      </c>
      <c r="D34" s="4" t="s">
        <v>24</v>
      </c>
    </row>
    <row r="35" spans="3:4" ht="12.75">
      <c r="C35" s="4" t="s">
        <v>29</v>
      </c>
      <c r="D35" s="4" t="s">
        <v>30</v>
      </c>
    </row>
    <row r="36" spans="3:4" ht="12.75">
      <c r="C36" s="4" t="s">
        <v>33</v>
      </c>
      <c r="D36" s="4" t="s">
        <v>36</v>
      </c>
    </row>
    <row r="37" spans="3:4" ht="12.75">
      <c r="C37" s="4" t="s">
        <v>20</v>
      </c>
      <c r="D37" s="4" t="s">
        <v>23</v>
      </c>
    </row>
    <row r="38" spans="3:4" ht="12.75">
      <c r="C38" s="4" t="s">
        <v>3</v>
      </c>
      <c r="D38" s="4" t="s">
        <v>14</v>
      </c>
    </row>
    <row r="39" spans="3:4" ht="12.75">
      <c r="C39" s="4" t="s">
        <v>34</v>
      </c>
      <c r="D39" s="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4"/>
  <dimension ref="C1:F35"/>
  <sheetViews>
    <sheetView workbookViewId="0" topLeftCell="A5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16</v>
      </c>
    </row>
    <row r="6" spans="3:4" ht="12.75">
      <c r="C6" s="1"/>
      <c r="D6" s="1"/>
    </row>
    <row r="7" spans="3:4" ht="12.75">
      <c r="C7" s="1" t="s">
        <v>2</v>
      </c>
      <c r="D7" s="1" t="s">
        <v>31</v>
      </c>
    </row>
    <row r="10" spans="3:6" ht="12.75">
      <c r="C10" s="2" t="s">
        <v>4</v>
      </c>
      <c r="D10" s="13">
        <v>4137</v>
      </c>
      <c r="E10" s="5"/>
      <c r="F10" s="5"/>
    </row>
    <row r="11" spans="3:6" ht="12.75">
      <c r="C11" s="2" t="s">
        <v>5</v>
      </c>
      <c r="D11" s="14">
        <v>3915</v>
      </c>
      <c r="E11" s="5"/>
      <c r="F11" s="5"/>
    </row>
    <row r="12" spans="3:6" ht="12.75">
      <c r="C12" s="2" t="s">
        <v>6</v>
      </c>
      <c r="D12" s="3">
        <f>D11/D10</f>
        <v>0.9463379260333575</v>
      </c>
      <c r="E12" s="5"/>
      <c r="F12" s="5"/>
    </row>
    <row r="13" spans="3:6" ht="12.75">
      <c r="C13" s="15" t="s">
        <v>26</v>
      </c>
      <c r="D13" s="16">
        <v>208</v>
      </c>
      <c r="E13" s="5"/>
      <c r="F13" s="5"/>
    </row>
    <row r="14" spans="3:6" ht="12.75">
      <c r="C14" s="17" t="s">
        <v>27</v>
      </c>
      <c r="D14" s="18">
        <f>356-208</f>
        <v>148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1003</v>
      </c>
      <c r="E18" s="3">
        <f>D18/D24</f>
        <v>0.2818207361618432</v>
      </c>
      <c r="F18" s="2">
        <v>6</v>
      </c>
    </row>
    <row r="19" spans="3:6" ht="12.75">
      <c r="C19" s="2" t="s">
        <v>33</v>
      </c>
      <c r="D19" s="7">
        <v>150</v>
      </c>
      <c r="E19" s="3">
        <f>D19/D24</f>
        <v>0.04214667041303737</v>
      </c>
      <c r="F19" s="2">
        <v>0</v>
      </c>
    </row>
    <row r="20" spans="3:6" ht="12.75">
      <c r="C20" s="2" t="s">
        <v>20</v>
      </c>
      <c r="D20" s="2">
        <v>1533</v>
      </c>
      <c r="E20" s="3">
        <f>D20/D24</f>
        <v>0.4307389716212419</v>
      </c>
      <c r="F20" s="2">
        <v>10</v>
      </c>
    </row>
    <row r="21" spans="3:6" ht="12.75">
      <c r="C21" s="2" t="s">
        <v>21</v>
      </c>
      <c r="D21" s="2">
        <v>602</v>
      </c>
      <c r="E21" s="3">
        <f>D21/D24</f>
        <v>0.16914863725765664</v>
      </c>
      <c r="F21" s="2">
        <v>3</v>
      </c>
    </row>
    <row r="22" spans="3:6" ht="12.75">
      <c r="C22" s="2" t="s">
        <v>34</v>
      </c>
      <c r="D22" s="2">
        <v>197</v>
      </c>
      <c r="E22" s="3">
        <f>D22/D24</f>
        <v>0.05535262714245574</v>
      </c>
      <c r="F22" s="2">
        <v>1</v>
      </c>
    </row>
    <row r="23" spans="3:6" ht="12.75">
      <c r="C23" s="2" t="s">
        <v>38</v>
      </c>
      <c r="D23" s="2">
        <v>74</v>
      </c>
      <c r="E23" s="3">
        <f>D23/D24</f>
        <v>0.020792357403765102</v>
      </c>
      <c r="F23" s="2">
        <v>0</v>
      </c>
    </row>
    <row r="24" spans="3:6" ht="12.75">
      <c r="C24" s="6" t="s">
        <v>12</v>
      </c>
      <c r="D24" s="8">
        <f>SUM(D18:D23)</f>
        <v>3559</v>
      </c>
      <c r="E24" s="9"/>
      <c r="F24" s="6">
        <f>SUM(F18:F23)</f>
        <v>20</v>
      </c>
    </row>
    <row r="28" ht="12.75">
      <c r="C28" s="12" t="s">
        <v>13</v>
      </c>
    </row>
    <row r="30" spans="3:4" ht="12.75">
      <c r="C30" s="4" t="s">
        <v>3</v>
      </c>
      <c r="D30" s="4" t="s">
        <v>14</v>
      </c>
    </row>
    <row r="31" spans="3:4" ht="12.75">
      <c r="C31" s="4" t="s">
        <v>33</v>
      </c>
      <c r="D31" s="4" t="s">
        <v>36</v>
      </c>
    </row>
    <row r="32" spans="3:4" ht="12.75">
      <c r="C32" s="4" t="s">
        <v>20</v>
      </c>
      <c r="D32" s="4" t="s">
        <v>23</v>
      </c>
    </row>
    <row r="33" spans="3:4" ht="12.75">
      <c r="C33" s="4" t="s">
        <v>21</v>
      </c>
      <c r="D33" s="4" t="s">
        <v>24</v>
      </c>
    </row>
    <row r="34" spans="3:4" ht="12.75">
      <c r="C34" s="4" t="s">
        <v>34</v>
      </c>
      <c r="D34" s="4" t="s">
        <v>39</v>
      </c>
    </row>
    <row r="35" spans="3:4" ht="12.75">
      <c r="C35" s="4" t="s">
        <v>22</v>
      </c>
      <c r="D35" s="4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1"/>
  <dimension ref="C1:F45"/>
  <sheetViews>
    <sheetView workbookViewId="0" topLeftCell="A16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5" width="10.00390625" style="4" bestFit="1" customWidth="1"/>
    <col min="6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15</v>
      </c>
    </row>
    <row r="6" spans="3:4" ht="12.75">
      <c r="C6" s="1"/>
      <c r="D6" s="1"/>
    </row>
    <row r="7" spans="3:4" ht="12.75">
      <c r="C7" s="1" t="s">
        <v>2</v>
      </c>
      <c r="D7" s="1" t="s">
        <v>31</v>
      </c>
    </row>
    <row r="10" spans="3:6" ht="12.75">
      <c r="C10" s="2" t="s">
        <v>4</v>
      </c>
      <c r="D10" s="13">
        <v>89183</v>
      </c>
      <c r="E10" s="5"/>
      <c r="F10" s="5"/>
    </row>
    <row r="11" spans="3:6" ht="12.75">
      <c r="C11" s="2" t="s">
        <v>5</v>
      </c>
      <c r="D11" s="14">
        <v>83188</v>
      </c>
      <c r="E11" s="5"/>
      <c r="F11" s="5"/>
    </row>
    <row r="12" spans="3:6" ht="12.75">
      <c r="C12" s="2" t="s">
        <v>6</v>
      </c>
      <c r="D12" s="3">
        <f>D11/D10</f>
        <v>0.9327786685803349</v>
      </c>
      <c r="E12" s="5"/>
      <c r="F12" s="5"/>
    </row>
    <row r="13" spans="3:6" ht="12.75">
      <c r="C13" s="15" t="s">
        <v>26</v>
      </c>
      <c r="D13" s="16">
        <v>2934</v>
      </c>
      <c r="E13" s="5"/>
      <c r="F13" s="5"/>
    </row>
    <row r="14" spans="3:6" ht="12.75">
      <c r="C14" s="17" t="s">
        <v>27</v>
      </c>
      <c r="D14" s="18">
        <f>5386-2934</f>
        <v>2452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40</v>
      </c>
      <c r="D18" s="7">
        <v>2974</v>
      </c>
      <c r="E18" s="3">
        <f>D18/D30</f>
        <v>0.03822523842574741</v>
      </c>
      <c r="F18" s="2">
        <v>2</v>
      </c>
    </row>
    <row r="19" spans="3:6" ht="12.75">
      <c r="C19" s="2" t="s">
        <v>22</v>
      </c>
      <c r="D19" s="7">
        <v>4850</v>
      </c>
      <c r="E19" s="3">
        <f>D19/D30</f>
        <v>0.06233772910722089</v>
      </c>
      <c r="F19" s="2">
        <v>3</v>
      </c>
    </row>
    <row r="20" spans="3:6" ht="12.75">
      <c r="C20" s="2" t="s">
        <v>32</v>
      </c>
      <c r="D20" s="7">
        <v>2912</v>
      </c>
      <c r="E20" s="3">
        <f>D20/D30</f>
        <v>0.03742834374437675</v>
      </c>
      <c r="F20" s="2">
        <v>2</v>
      </c>
    </row>
    <row r="21" spans="3:6" ht="12.75">
      <c r="C21" s="2" t="s">
        <v>41</v>
      </c>
      <c r="D21" s="7">
        <v>1830</v>
      </c>
      <c r="E21" s="3">
        <f>D21/D30</f>
        <v>0.023521246240456543</v>
      </c>
      <c r="F21" s="2">
        <v>1</v>
      </c>
    </row>
    <row r="22" spans="3:6" ht="12.75">
      <c r="C22" s="2" t="s">
        <v>34</v>
      </c>
      <c r="D22" s="7">
        <v>4150</v>
      </c>
      <c r="E22" s="3">
        <f>D22/D30</f>
        <v>0.05334053109174571</v>
      </c>
      <c r="F22" s="2">
        <v>2</v>
      </c>
    </row>
    <row r="23" spans="3:6" ht="12.75">
      <c r="C23" s="2" t="s">
        <v>33</v>
      </c>
      <c r="D23" s="7">
        <v>4863</v>
      </c>
      <c r="E23" s="3">
        <f>D23/D30</f>
        <v>0.0625048199275083</v>
      </c>
      <c r="F23" s="2">
        <v>3</v>
      </c>
    </row>
    <row r="24" spans="3:6" ht="12.75">
      <c r="C24" s="2" t="s">
        <v>29</v>
      </c>
      <c r="D24" s="2">
        <v>2182</v>
      </c>
      <c r="E24" s="3">
        <f>D24/D30</f>
        <v>0.028045551528238347</v>
      </c>
      <c r="F24" s="2">
        <v>1</v>
      </c>
    </row>
    <row r="25" spans="3:6" ht="12.75">
      <c r="C25" s="2" t="s">
        <v>42</v>
      </c>
      <c r="D25" s="2">
        <v>818</v>
      </c>
      <c r="E25" s="3">
        <f>D25/D30</f>
        <v>0.010513868538083854</v>
      </c>
      <c r="F25" s="2">
        <v>0</v>
      </c>
    </row>
    <row r="26" spans="3:6" ht="12.75">
      <c r="C26" s="2" t="s">
        <v>3</v>
      </c>
      <c r="D26" s="2">
        <v>20241</v>
      </c>
      <c r="E26" s="3">
        <f>D26/D30</f>
        <v>0.2601604071874759</v>
      </c>
      <c r="F26" s="2">
        <v>14</v>
      </c>
    </row>
    <row r="27" spans="3:6" ht="12.75">
      <c r="C27" s="2" t="s">
        <v>43</v>
      </c>
      <c r="D27" s="2">
        <v>2868</v>
      </c>
      <c r="E27" s="3">
        <f>D27/D30</f>
        <v>0.036862805583404025</v>
      </c>
      <c r="F27" s="2">
        <v>2</v>
      </c>
    </row>
    <row r="28" spans="3:6" ht="12.75">
      <c r="C28" s="2" t="s">
        <v>20</v>
      </c>
      <c r="D28" s="2">
        <v>18718</v>
      </c>
      <c r="E28" s="3">
        <f>D28/D30</f>
        <v>0.24058507493380632</v>
      </c>
      <c r="F28" s="2">
        <v>13</v>
      </c>
    </row>
    <row r="29" spans="3:6" ht="12.75">
      <c r="C29" s="2" t="s">
        <v>21</v>
      </c>
      <c r="D29" s="2">
        <v>11396</v>
      </c>
      <c r="E29" s="3">
        <f>D29/D30</f>
        <v>0.14647438369193594</v>
      </c>
      <c r="F29" s="2">
        <v>7</v>
      </c>
    </row>
    <row r="30" spans="3:6" ht="12.75">
      <c r="C30" s="6" t="s">
        <v>12</v>
      </c>
      <c r="D30" s="8">
        <f>SUM(D18:D29)</f>
        <v>77802</v>
      </c>
      <c r="E30" s="9"/>
      <c r="F30" s="6">
        <f>SUM(F18:F29)</f>
        <v>50</v>
      </c>
    </row>
    <row r="34" ht="12.75">
      <c r="C34" s="12" t="s">
        <v>13</v>
      </c>
    </row>
    <row r="36" spans="3:4" ht="12.75">
      <c r="C36" s="4" t="s">
        <v>22</v>
      </c>
      <c r="D36" s="4" t="s">
        <v>25</v>
      </c>
    </row>
    <row r="37" spans="3:4" ht="12.75">
      <c r="C37" s="4" t="s">
        <v>32</v>
      </c>
      <c r="D37" s="4" t="s">
        <v>37</v>
      </c>
    </row>
    <row r="38" spans="3:4" ht="12.75">
      <c r="C38" s="4" t="s">
        <v>34</v>
      </c>
      <c r="D38" s="4" t="s">
        <v>35</v>
      </c>
    </row>
    <row r="39" spans="3:4" ht="12.75">
      <c r="C39" s="4" t="s">
        <v>33</v>
      </c>
      <c r="D39" s="4" t="s">
        <v>36</v>
      </c>
    </row>
    <row r="40" spans="3:4" ht="12.75">
      <c r="C40" s="4" t="s">
        <v>29</v>
      </c>
      <c r="D40" s="4" t="s">
        <v>30</v>
      </c>
    </row>
    <row r="41" spans="3:4" ht="12.75">
      <c r="C41" s="4" t="s">
        <v>42</v>
      </c>
      <c r="D41" s="4" t="s">
        <v>45</v>
      </c>
    </row>
    <row r="42" spans="3:4" ht="12.75">
      <c r="C42" s="4" t="s">
        <v>3</v>
      </c>
      <c r="D42" s="4" t="s">
        <v>14</v>
      </c>
    </row>
    <row r="43" spans="3:4" ht="12.75">
      <c r="C43" s="4" t="s">
        <v>43</v>
      </c>
      <c r="D43" s="4" t="s">
        <v>44</v>
      </c>
    </row>
    <row r="44" spans="3:4" ht="12.75">
      <c r="C44" s="4" t="s">
        <v>20</v>
      </c>
      <c r="D44" s="4" t="s">
        <v>23</v>
      </c>
    </row>
    <row r="45" spans="3:4" ht="12.75">
      <c r="C45" s="4" t="s">
        <v>21</v>
      </c>
      <c r="D45" s="4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2"/>
  <dimension ref="C1:F37"/>
  <sheetViews>
    <sheetView workbookViewId="0" topLeftCell="A7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17</v>
      </c>
    </row>
    <row r="6" spans="3:4" ht="12.75">
      <c r="C6" s="1"/>
      <c r="D6" s="1"/>
    </row>
    <row r="7" spans="3:4" ht="12.75">
      <c r="C7" s="1" t="s">
        <v>2</v>
      </c>
      <c r="D7" s="1" t="s">
        <v>31</v>
      </c>
    </row>
    <row r="10" spans="3:6" ht="12.75">
      <c r="C10" s="2" t="s">
        <v>4</v>
      </c>
      <c r="D10" s="13">
        <v>5309</v>
      </c>
      <c r="E10" s="5"/>
      <c r="F10" s="5"/>
    </row>
    <row r="11" spans="3:6" ht="12.75">
      <c r="C11" s="2" t="s">
        <v>5</v>
      </c>
      <c r="D11" s="14">
        <v>5036</v>
      </c>
      <c r="E11" s="5"/>
      <c r="F11" s="5"/>
    </row>
    <row r="12" spans="3:6" ht="12.75">
      <c r="C12" s="2" t="s">
        <v>6</v>
      </c>
      <c r="D12" s="3">
        <f>D11/D10</f>
        <v>0.9485778866076474</v>
      </c>
      <c r="E12" s="5"/>
      <c r="F12" s="5"/>
    </row>
    <row r="13" spans="3:6" ht="12.75">
      <c r="C13" s="15" t="s">
        <v>26</v>
      </c>
      <c r="D13" s="16">
        <v>194</v>
      </c>
      <c r="E13" s="5"/>
      <c r="F13" s="5"/>
    </row>
    <row r="14" spans="3:6" ht="12.75">
      <c r="C14" s="17" t="s">
        <v>27</v>
      </c>
      <c r="D14" s="18">
        <f>349-194</f>
        <v>155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21</v>
      </c>
      <c r="D18" s="7">
        <v>1433</v>
      </c>
      <c r="E18" s="3">
        <f>D18/D25</f>
        <v>0.30573927885641133</v>
      </c>
      <c r="F18" s="2">
        <v>7</v>
      </c>
    </row>
    <row r="19" spans="3:6" ht="12.75">
      <c r="C19" s="2" t="s">
        <v>20</v>
      </c>
      <c r="D19" s="7">
        <v>1142</v>
      </c>
      <c r="E19" s="3">
        <f>D19/D25</f>
        <v>0.24365265628333688</v>
      </c>
      <c r="F19" s="2">
        <v>5</v>
      </c>
    </row>
    <row r="20" spans="3:6" ht="12.75">
      <c r="C20" s="2" t="s">
        <v>22</v>
      </c>
      <c r="D20" s="7">
        <v>45</v>
      </c>
      <c r="E20" s="3">
        <f>D20/D25</f>
        <v>0.00960102410923832</v>
      </c>
      <c r="F20" s="2">
        <v>0</v>
      </c>
    </row>
    <row r="21" spans="3:6" ht="12.75">
      <c r="C21" s="2" t="s">
        <v>3</v>
      </c>
      <c r="D21" s="7">
        <v>1386</v>
      </c>
      <c r="E21" s="3">
        <f>D21/D25</f>
        <v>0.29571154256454024</v>
      </c>
      <c r="F21" s="2">
        <v>6</v>
      </c>
    </row>
    <row r="22" spans="3:6" ht="12.75">
      <c r="C22" s="2" t="s">
        <v>33</v>
      </c>
      <c r="D22" s="7">
        <v>242</v>
      </c>
      <c r="E22" s="3">
        <f>D22/D25</f>
        <v>0.051632174098570516</v>
      </c>
      <c r="F22" s="2">
        <v>1</v>
      </c>
    </row>
    <row r="23" spans="3:6" ht="12.75">
      <c r="C23" s="2" t="s">
        <v>32</v>
      </c>
      <c r="D23" s="7">
        <v>157</v>
      </c>
      <c r="E23" s="3">
        <f>D23/D25</f>
        <v>0.03349690633667591</v>
      </c>
      <c r="F23" s="2">
        <v>0</v>
      </c>
    </row>
    <row r="24" spans="3:6" ht="12.75">
      <c r="C24" s="2" t="s">
        <v>34</v>
      </c>
      <c r="D24" s="2">
        <v>282</v>
      </c>
      <c r="E24" s="3">
        <f>D24/D25</f>
        <v>0.060166417751226796</v>
      </c>
      <c r="F24" s="2">
        <v>1</v>
      </c>
    </row>
    <row r="25" spans="3:6" ht="12.75">
      <c r="C25" s="6" t="s">
        <v>12</v>
      </c>
      <c r="D25" s="8">
        <f>SUM(D18:D24)</f>
        <v>4687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21</v>
      </c>
      <c r="D31" s="4" t="s">
        <v>24</v>
      </c>
    </row>
    <row r="32" spans="3:4" ht="12.75">
      <c r="C32" s="4" t="s">
        <v>20</v>
      </c>
      <c r="D32" s="4" t="s">
        <v>23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4" t="s">
        <v>33</v>
      </c>
      <c r="D35" s="4" t="s">
        <v>36</v>
      </c>
    </row>
    <row r="36" spans="3:4" ht="12.75">
      <c r="C36" s="4" t="s">
        <v>32</v>
      </c>
      <c r="D36" s="4" t="s">
        <v>37</v>
      </c>
    </row>
    <row r="37" spans="3:4" ht="12.75">
      <c r="C37" s="4" t="s">
        <v>34</v>
      </c>
      <c r="D37" s="4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8"/>
  <dimension ref="C1:F37"/>
  <sheetViews>
    <sheetView tabSelected="1"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15</v>
      </c>
    </row>
    <row r="4" spans="3:4" ht="12.75">
      <c r="C4" s="1"/>
      <c r="D4" s="1"/>
    </row>
    <row r="5" spans="3:4" ht="12.75">
      <c r="C5" s="1" t="s">
        <v>0</v>
      </c>
      <c r="D5" s="1" t="s">
        <v>18</v>
      </c>
    </row>
    <row r="6" spans="3:4" ht="12.75">
      <c r="C6" s="1"/>
      <c r="D6" s="1"/>
    </row>
    <row r="7" spans="3:4" ht="12.75">
      <c r="C7" s="1" t="s">
        <v>2</v>
      </c>
      <c r="D7" s="1" t="s">
        <v>31</v>
      </c>
    </row>
    <row r="10" spans="3:6" ht="12.75">
      <c r="C10" s="2" t="s">
        <v>4</v>
      </c>
      <c r="D10" s="13">
        <v>4282</v>
      </c>
      <c r="E10" s="5"/>
      <c r="F10" s="5"/>
    </row>
    <row r="11" spans="3:6" ht="12.75">
      <c r="C11" s="2" t="s">
        <v>5</v>
      </c>
      <c r="D11" s="14">
        <v>4045</v>
      </c>
      <c r="E11" s="5"/>
      <c r="F11" s="5"/>
    </row>
    <row r="12" spans="3:6" ht="12.75">
      <c r="C12" s="2" t="s">
        <v>6</v>
      </c>
      <c r="D12" s="3">
        <f>D11/D10</f>
        <v>0.9446520317608594</v>
      </c>
      <c r="E12" s="5"/>
      <c r="F12" s="5"/>
    </row>
    <row r="13" spans="3:6" ht="12.75">
      <c r="C13" s="15" t="s">
        <v>26</v>
      </c>
      <c r="D13" s="16">
        <v>152</v>
      </c>
      <c r="E13" s="5"/>
      <c r="F13" s="5"/>
    </row>
    <row r="14" spans="3:6" ht="12.75">
      <c r="C14" s="17" t="s">
        <v>27</v>
      </c>
      <c r="D14" s="18">
        <f>258-152</f>
        <v>106</v>
      </c>
      <c r="E14" s="5"/>
      <c r="F14" s="5"/>
    </row>
    <row r="15" spans="3:6" ht="12.75">
      <c r="C15" s="19" t="s">
        <v>28</v>
      </c>
      <c r="D15" s="20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33</v>
      </c>
      <c r="D18" s="7">
        <v>252</v>
      </c>
      <c r="E18" s="3">
        <f>D18/D25</f>
        <v>0.066543438077634</v>
      </c>
      <c r="F18" s="2">
        <v>1</v>
      </c>
    </row>
    <row r="19" spans="3:6" ht="12.75">
      <c r="C19" s="2" t="s">
        <v>34</v>
      </c>
      <c r="D19" s="7">
        <v>75</v>
      </c>
      <c r="E19" s="3">
        <f>D19/D25</f>
        <v>0.019804594665962502</v>
      </c>
      <c r="F19" s="2">
        <v>0</v>
      </c>
    </row>
    <row r="20" spans="3:6" ht="12.75">
      <c r="C20" s="2" t="s">
        <v>22</v>
      </c>
      <c r="D20" s="2">
        <v>125</v>
      </c>
      <c r="E20" s="3">
        <f>D20/D25</f>
        <v>0.03300765777660417</v>
      </c>
      <c r="F20" s="2">
        <v>0</v>
      </c>
    </row>
    <row r="21" spans="3:6" ht="12.75">
      <c r="C21" s="2" t="s">
        <v>3</v>
      </c>
      <c r="D21" s="2">
        <v>1064</v>
      </c>
      <c r="E21" s="3">
        <f>D21/D25</f>
        <v>0.2809611829944547</v>
      </c>
      <c r="F21" s="2">
        <v>6</v>
      </c>
    </row>
    <row r="22" spans="3:6" ht="12.75">
      <c r="C22" s="2" t="s">
        <v>32</v>
      </c>
      <c r="D22" s="2">
        <v>248</v>
      </c>
      <c r="E22" s="3">
        <f>D23/D25</f>
        <v>0.1732241880116187</v>
      </c>
      <c r="F22" s="2">
        <v>1</v>
      </c>
    </row>
    <row r="23" spans="3:6" ht="12.75">
      <c r="C23" s="2" t="s">
        <v>21</v>
      </c>
      <c r="D23" s="2">
        <v>656</v>
      </c>
      <c r="E23" s="3">
        <f>D23/D25</f>
        <v>0.1732241880116187</v>
      </c>
      <c r="F23" s="2">
        <v>4</v>
      </c>
    </row>
    <row r="24" spans="3:6" ht="12.75">
      <c r="C24" s="2" t="s">
        <v>20</v>
      </c>
      <c r="D24" s="2">
        <v>1367</v>
      </c>
      <c r="E24" s="3">
        <f>D24/D25</f>
        <v>0.3609717454449432</v>
      </c>
      <c r="F24" s="2">
        <v>8</v>
      </c>
    </row>
    <row r="25" spans="3:6" ht="12.75">
      <c r="C25" s="6" t="s">
        <v>12</v>
      </c>
      <c r="D25" s="8">
        <f>SUM(D18:D24)</f>
        <v>3787</v>
      </c>
      <c r="E25" s="9"/>
      <c r="F25" s="6">
        <f>SUM(F18:F24)</f>
        <v>20</v>
      </c>
    </row>
    <row r="29" ht="12.75">
      <c r="C29" s="12" t="s">
        <v>13</v>
      </c>
    </row>
    <row r="31" spans="3:4" ht="12.75">
      <c r="C31" s="4" t="s">
        <v>33</v>
      </c>
      <c r="D31" s="4" t="s">
        <v>36</v>
      </c>
    </row>
    <row r="32" spans="3:4" ht="12.75">
      <c r="C32" s="4" t="s">
        <v>34</v>
      </c>
      <c r="D32" s="4" t="s">
        <v>35</v>
      </c>
    </row>
    <row r="33" spans="3:4" ht="12.75">
      <c r="C33" s="4" t="s">
        <v>22</v>
      </c>
      <c r="D33" s="4" t="s">
        <v>25</v>
      </c>
    </row>
    <row r="34" spans="3:4" ht="12.75">
      <c r="C34" s="4" t="s">
        <v>3</v>
      </c>
      <c r="D34" s="4" t="s">
        <v>14</v>
      </c>
    </row>
    <row r="35" spans="3:4" ht="12.75">
      <c r="C35" s="4" t="s">
        <v>32</v>
      </c>
      <c r="D35" s="4" t="s">
        <v>37</v>
      </c>
    </row>
    <row r="36" spans="3:4" ht="12.75">
      <c r="C36" s="4" t="s">
        <v>21</v>
      </c>
      <c r="D36" s="4" t="s">
        <v>24</v>
      </c>
    </row>
    <row r="37" spans="3:4" ht="12.75">
      <c r="C37" s="4" t="s">
        <v>20</v>
      </c>
      <c r="D37" s="4" t="s">
        <v>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2011-06-21T13:43:26Z</dcterms:modified>
  <cp:category/>
  <cp:version/>
  <cp:contentType/>
  <cp:contentStatus/>
</cp:coreProperties>
</file>